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mc:AlternateContent xmlns:mc="http://schemas.openxmlformats.org/markup-compatibility/2006">
    <mc:Choice Requires="x15">
      <x15ac:absPath xmlns:x15ac="http://schemas.microsoft.com/office/spreadsheetml/2010/11/ac" url="/Users/Simon/Desktop/Work/Education/HEE National/C1546.384 ST0786 Associate Continuing Healthcare Practitioner/Bidder Responses/Paragon_Education_a-896665/Provider_Framework_response/"/>
    </mc:Choice>
  </mc:AlternateContent>
  <xr:revisionPtr revIDLastSave="0" documentId="13_ncr:1_{85A75B82-AE7B-5447-976C-AC41B69381C3}" xr6:coauthVersionLast="47" xr6:coauthVersionMax="47" xr10:uidLastSave="{00000000-0000-0000-0000-000000000000}"/>
  <bookViews>
    <workbookView xWindow="0" yWindow="460" windowWidth="24840" windowHeight="14220" tabRatio="815" xr2:uid="{00000000-000D-0000-FFFF-FFFF00000000}"/>
  </bookViews>
  <sheets>
    <sheet name="Frontsheet" sheetId="50" r:id="rId1"/>
    <sheet name="Definitions" sheetId="51" r:id="rId2"/>
    <sheet name="Compliance Grid" sheetId="24" r:id="rId3"/>
    <sheet name="PassFail" sheetId="52" r:id="rId4"/>
    <sheet name="QUAL" sheetId="45" r:id="rId5"/>
    <sheet name="DEL" sheetId="49" r:id="rId6"/>
    <sheet name="Commercial Response" sheetId="54" r:id="rId7"/>
    <sheet name="Added Value" sheetId="53" r:id="rId8"/>
  </sheets>
  <externalReferences>
    <externalReference r:id="rId9"/>
    <externalReference r:id="rId10"/>
  </externalReferences>
  <definedNames>
    <definedName name="_xlnm._FilterDatabase" localSheetId="2" hidden="1">'Compliance Grid'!$A$7:$G$17</definedName>
    <definedName name="_xlnm._FilterDatabase" localSheetId="1" hidden="1">Definitions!#REF!</definedName>
    <definedName name="ALERT">[1]Lookups!$A$1:$A$4</definedName>
    <definedName name="comp">Definitions!$A$7:$A$11</definedName>
    <definedName name="Response">[2]Lookups!$A$1:$A$4</definedName>
    <definedName name="rth">[2]Lookups!$A$1:$A$4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49" l="1"/>
  <c r="E26" i="49"/>
  <c r="G7" i="54" l="1"/>
  <c r="E7" i="54"/>
  <c r="B7" i="54"/>
  <c r="G27" i="49"/>
  <c r="G28" i="49"/>
  <c r="G29" i="49"/>
  <c r="G30" i="49"/>
  <c r="E27" i="49"/>
  <c r="E28" i="49"/>
  <c r="E29" i="49"/>
  <c r="E30" i="49"/>
  <c r="E10" i="45"/>
  <c r="D13" i="24" l="1"/>
  <c r="E13" i="24" s="1"/>
  <c r="F17" i="24"/>
  <c r="G17" i="24" s="1"/>
  <c r="F16" i="24"/>
  <c r="G16" i="24" s="1"/>
  <c r="F15" i="24"/>
  <c r="G15" i="24" s="1"/>
  <c r="F14" i="24"/>
  <c r="G14" i="24" s="1"/>
  <c r="F13" i="24"/>
  <c r="G13" i="24" s="1"/>
  <c r="G14" i="45"/>
  <c r="F12" i="24" s="1"/>
  <c r="G12" i="24" s="1"/>
  <c r="G13" i="45"/>
  <c r="F11" i="24" s="1"/>
  <c r="G11" i="24" s="1"/>
  <c r="G12" i="45"/>
  <c r="F10" i="24" s="1"/>
  <c r="G10" i="24" s="1"/>
  <c r="G11" i="45"/>
  <c r="F9" i="24" s="1"/>
  <c r="G9" i="24" s="1"/>
  <c r="G10" i="45"/>
  <c r="F8" i="24" s="1"/>
  <c r="G8" i="24" s="1"/>
  <c r="B19" i="24"/>
  <c r="D14" i="24"/>
  <c r="E14" i="24" s="1"/>
  <c r="E11" i="45"/>
  <c r="D9" i="24" s="1"/>
  <c r="E9" i="24" s="1"/>
  <c r="D15" i="24"/>
  <c r="E15" i="24" s="1"/>
  <c r="E12" i="45"/>
  <c r="D10" i="24" s="1"/>
  <c r="E10" i="24" s="1"/>
  <c r="D16" i="24"/>
  <c r="E16" i="24" s="1"/>
  <c r="E13" i="45"/>
  <c r="D11" i="24" s="1"/>
  <c r="E11" i="24" s="1"/>
  <c r="D17" i="24"/>
  <c r="E17" i="24" s="1"/>
  <c r="E14" i="45"/>
  <c r="D12" i="24" s="1"/>
  <c r="E12" i="24" s="1"/>
  <c r="D8" i="24"/>
  <c r="E8" i="24" s="1"/>
  <c r="A4" i="24"/>
  <c r="E1" i="49" s="1"/>
  <c r="C25" i="24"/>
  <c r="C24" i="24"/>
  <c r="C23" i="24"/>
  <c r="C22" i="24"/>
  <c r="C21" i="24"/>
  <c r="C13" i="24"/>
  <c r="C14" i="24"/>
  <c r="C15" i="24"/>
  <c r="C16" i="24"/>
  <c r="C17" i="24"/>
  <c r="C12" i="24"/>
  <c r="C11" i="24"/>
  <c r="C10" i="24"/>
  <c r="C9" i="24"/>
  <c r="C8" i="24"/>
  <c r="E1" i="45" l="1"/>
  <c r="D1" i="52"/>
  <c r="F22" i="24"/>
  <c r="F25" i="24"/>
  <c r="D21" i="24"/>
  <c r="F23" i="24"/>
  <c r="D24" i="24"/>
  <c r="D25" i="24"/>
  <c r="D23" i="24"/>
  <c r="D22" i="24"/>
  <c r="F21" i="24"/>
  <c r="F24" i="24"/>
  <c r="D26" i="24" l="1"/>
  <c r="F26"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E10" authorId="0" shapeId="0" xr:uid="{B79EF6C9-FB13-F34E-A7D7-2660E6C4FB3D}">
      <text>
        <r>
          <rPr>
            <b/>
            <sz val="10"/>
            <color rgb="FF000000"/>
            <rFont val="Calibri"/>
            <family val="2"/>
          </rPr>
          <t>Microsoft Office User:</t>
        </r>
        <r>
          <rPr>
            <sz val="10"/>
            <color rgb="FF000000"/>
            <rFont val="Calibri"/>
            <family val="2"/>
          </rPr>
          <t xml:space="preserve">
</t>
        </r>
        <r>
          <rPr>
            <sz val="10"/>
            <color rgb="FF000000"/>
            <rFont val="Calibri"/>
            <family val="2"/>
          </rPr>
          <t xml:space="preserve">THIS IS THE FIND AN APPRENTICESHIP LINK AND BECOMES THE STAHNDARD </t>
        </r>
      </text>
    </comment>
  </commentList>
</comments>
</file>

<file path=xl/sharedStrings.xml><?xml version="1.0" encoding="utf-8"?>
<sst xmlns="http://schemas.openxmlformats.org/spreadsheetml/2006/main" count="386" uniqueCount="283">
  <si>
    <t>In</t>
    <phoneticPr fontId="5" type="noConversion"/>
  </si>
  <si>
    <t>TOTALS of 'IN' Scope</t>
  </si>
  <si>
    <t xml:space="preserve">SCOPE </t>
    <phoneticPr fontId="5" type="noConversion"/>
  </si>
  <si>
    <t>Definitions:</t>
    <phoneticPr fontId="5" type="noConversion"/>
  </si>
  <si>
    <t>In</t>
  </si>
  <si>
    <t xml:space="preserve">SCOPE </t>
    <phoneticPr fontId="5" type="noConversion"/>
  </si>
  <si>
    <t>Tabs</t>
  </si>
  <si>
    <t>Compliance Level</t>
  </si>
  <si>
    <t>Ref.</t>
  </si>
  <si>
    <t>Fully Met</t>
  </si>
  <si>
    <t>Weighting</t>
  </si>
  <si>
    <t>Bidder Compliance with In Scope Items</t>
  </si>
  <si>
    <t>Bidder :</t>
  </si>
  <si>
    <t>Bidder's Compliance with Requirement</t>
  </si>
  <si>
    <t>Bidder's Response and comments</t>
  </si>
  <si>
    <t>Partially Met (LOW)</t>
  </si>
  <si>
    <t>WILL Be Met</t>
  </si>
  <si>
    <t>NOT MET</t>
  </si>
  <si>
    <t>Partially Met (&gt;70%)</t>
  </si>
  <si>
    <t>Totals</t>
  </si>
  <si>
    <t>The Bidder does not currently meet the requirement and cannot commit to delivery of the requirement within 3 years of contract signing. Five points are subtracted.</t>
  </si>
  <si>
    <t>NOTE: The scoring process favours functionality that already exists in the bidders solution and fully meets the requirements. Points are deducted for requirements that are not yet developed.</t>
  </si>
  <si>
    <t xml:space="preserve">Compliance Figures </t>
  </si>
  <si>
    <t>CALCULATED WEIGHTED SCORE</t>
  </si>
  <si>
    <t>Bidder's responses will be moderated by the Trust during ITT Evaluation. The Trust will change your self-scored compliance if we believe your comments do not provide sufficient evidence of your claimed level of compliance with the requirements</t>
  </si>
  <si>
    <t>The Bidder meets more than 70% of the requirement within its existing version of the product. The details of what is met and what is not met MUST be stated in the comments. The Bidder commits to discuss the potential development of any aspects of the requirement that are not fully met, but does not commit to delivery of those aspects at this point unless otherwise stated in their response comments.  Two points are scored.</t>
  </si>
  <si>
    <t>The Bidder meets less than 70% of the requirement within its existing version of the product. The details of what is met and what is not met MUST be stated in the comments. The Bidder commits to discuss the potential development of any aspects of the requirement that are not fully met, but does not commit to delivery of those aspects at this point unless otherwise stated in their response comments. One point is scored.</t>
  </si>
  <si>
    <t>The requirement is not currently met, but the Bidder commits to fully meet it within 3 years of contract signing. The bidder's development plan to develop the requirement MUST be stated in the comments. Sufficient development planning information (e.g.. design complete by date, development complete by date, Internal Testing  complete by date, release integration date, planned release date) MUST be provided to give the Trust confidence that this will be achieved.  Two points are subtracted.</t>
  </si>
  <si>
    <t>The following organisation is Invited to Tender</t>
  </si>
  <si>
    <t>Moderator Comments</t>
  </si>
  <si>
    <t>INSTRUCTIONS</t>
  </si>
  <si>
    <t>1) Insert the bidding organisation's name in the yellow highlighted box above. It will promulgate through the spreadsheet from there.</t>
  </si>
  <si>
    <t xml:space="preserve">The Bidder meets all aspects of the requirement within its existing version of the of solutions proposed. Four points are scored. The Comments MUST state HOW the bidder fully meets the requirement. Bidders may create an appendix for any documents referred to from within comments - e.g. diagrams, example reports, etc. </t>
  </si>
  <si>
    <t>8) Some requirements ask you to produce or attach certain documents. Sometimes you may wish to place screenshots or other diagrams within your responses. We appreciate that this is not easy within MS Excel. In these circumstances you may attach a PDF that provides the response you would like to offer, but you MUST cross reference and hyperlink  that document from the comments of your response or embed the document in the comments so it is always clear and easy for us to associate the document with the requirement. Please use this approach for as few responses as possible to assist us in reading and moderating your responses.</t>
  </si>
  <si>
    <t>3) ALL tabs coloured PALE BLUE MUST be completed according to the directions contained within the Definitions Tab. This Tab also describes how your response will be scored. Note that you self-score.</t>
  </si>
  <si>
    <t>4) The Trust will Moderate your self-scoring and will change your compliance responses if it is not satisfied that you have properly answered the question. This means your comments must fully support the score you have awarded yourself or it will be changed during moderation.</t>
  </si>
  <si>
    <t>7) If the Trust is obliged to Moderate more than 30% of your responses it will lose confidence in your whole submission and reject it outright as below the standard required to achieve a trustworthy contractual relationship. It is therefore in your best interests to score yourself accurately. Also please note that an unanswered requirement will be moderated to "NOT MET".</t>
  </si>
  <si>
    <t>Definitions for scoring requirements</t>
  </si>
  <si>
    <t xml:space="preserve">Requirement definitions - General Requirements </t>
  </si>
  <si>
    <t>Pass / Fail</t>
  </si>
  <si>
    <t xml:space="preserve">The Bidder must fully meet the criteria of the question in order to be considered. Bidders not able to answer "Pass", together with providing evidence of the Pass, will be excluded. </t>
  </si>
  <si>
    <t>Requirement Definitions - Pass / Fail Questions</t>
  </si>
  <si>
    <t>PAS001</t>
  </si>
  <si>
    <t>PAS002</t>
  </si>
  <si>
    <t>PAS003</t>
  </si>
  <si>
    <t>12) The Trust reserves the right to withdraw this procurement at any time and award no contract to any bidder.</t>
  </si>
  <si>
    <t>2) You MUST NOT EDIT the Definitions Tab or the Compliance Grid Tab.</t>
  </si>
  <si>
    <t>10) The Trust may seek clarification on the responses you have provided.  These questions and responses will be shared with other bidders only where appropriate, and will not be shared if to do so would expose proprietary or confidential information. For example: If we had phrased a requirement poorly such that all bidders misunderstood our intent, we would share the clarification question with all bidders. If we had a question concerning an element of your financial submission it would be inappropriate to share that question with other bidders. However please be aware that we will not engage in competitive dialogue via this route.</t>
  </si>
  <si>
    <t>QUA001</t>
  </si>
  <si>
    <t>QUA002</t>
  </si>
  <si>
    <t>QUA004</t>
  </si>
  <si>
    <t>QUA005</t>
  </si>
  <si>
    <t>QUA - Quality Requirements</t>
  </si>
  <si>
    <t>DEL - Delivery Requirements</t>
  </si>
  <si>
    <t>DEL001</t>
  </si>
  <si>
    <t>Provide details of your current training capacity for the required programme</t>
  </si>
  <si>
    <t>DEL002</t>
  </si>
  <si>
    <t>Describe your ability to support single learners or small groups over a wide geographic area</t>
  </si>
  <si>
    <t>DEL003</t>
  </si>
  <si>
    <t>Criteria Definition</t>
  </si>
  <si>
    <t>Evidence Required from Bidder</t>
  </si>
  <si>
    <t>Capacity - The Bidder MUST be able to meet the numbers required for the course</t>
  </si>
  <si>
    <t>Capacity - The Bidder MUST be able to support the geographical spread of the cohort</t>
  </si>
  <si>
    <t>Flexibility - The Bidder MUST be able to support variable learner start dates</t>
  </si>
  <si>
    <t>What is your minimum cohort size for supporting group learners</t>
  </si>
  <si>
    <t>Scale - The Bidder MUST be able to reflect smaller cohorts which may be required by the Commissioner</t>
  </si>
  <si>
    <t>Describe your Initial Assessment Process for checking learner eligibility in compliance with RoATP requirements</t>
  </si>
  <si>
    <t xml:space="preserve">Describe your account management / customer management process </t>
  </si>
  <si>
    <t>Account Management - The Bidder MUST have a process in place for managing multiple customers</t>
  </si>
  <si>
    <t>Learner Satisfaction</t>
  </si>
  <si>
    <t>The Provider MUST provide the most recent statistics for Manager / Employer Satisfaction evaluation (within two years)</t>
  </si>
  <si>
    <t>Employer Satisfaction</t>
  </si>
  <si>
    <t>Students Commencing Training</t>
  </si>
  <si>
    <t>Students NOT Completing</t>
  </si>
  <si>
    <t>Compliance - the Bidder MUST be able to assess eligibility criteria for learners</t>
  </si>
  <si>
    <t xml:space="preserve">Please describe your Business Continuity arrangements including provision for loss of trainers </t>
  </si>
  <si>
    <t>Continuity - the Bidder MUST have a robust and testable Business Continuity plan and structure</t>
  </si>
  <si>
    <t>Describe your experience of delivering innovation and new programme development</t>
  </si>
  <si>
    <t>Innovation - the Bidder SHOULD have a track record of delivering innovation in the training environment</t>
  </si>
  <si>
    <t>Describe previous experience of managing contracts with multiple employers including widely varying size of employer within the same contract, and multiple comissioning partnerships</t>
  </si>
  <si>
    <t>Multiple Contracts - the Bidder MUST have experience of delivering widely varied contracts</t>
  </si>
  <si>
    <t>Describe your process for ensuring assessor standardisation across the delivery sectors required for this programme</t>
  </si>
  <si>
    <t>Standardisation - the Bidder MUST be able to provide consistent standards throughout the contract</t>
  </si>
  <si>
    <t>Describe your process for undertaking progress reviews and raising concerns</t>
  </si>
  <si>
    <t>Quality Control - the Bidder MUST be able to deliver consistent quality of service</t>
  </si>
  <si>
    <t>Feedback - the Bidder MUST be able to manage and act on feedback sought and received</t>
  </si>
  <si>
    <t>Describe your process for ensuring client satisfaction with assessors and how do you manage feedback from employers</t>
  </si>
  <si>
    <t>Feedback - the Bidder MUST be able to ensure client and employer satisfaction</t>
  </si>
  <si>
    <t>Candidate Readiness - the Bidder MUST be able to measure readiness for assessment for each learner</t>
  </si>
  <si>
    <t>Describe your process for managing assesment failures to a successful conclusion</t>
  </si>
  <si>
    <t xml:space="preserve">Managing Outcomes - the Bidder MUST be able to demonstrate support for assessment failure </t>
  </si>
  <si>
    <t>Provide your Learner Journey including number of contact hours and delivery method / mix for contact delivery</t>
  </si>
  <si>
    <t>Learner Journey - the Bidder MUST be able to provide contact hours, method and delivery systems</t>
  </si>
  <si>
    <t>For the required programme, what percentage of sub contractors would you use, and what is your management process for those sub contractors</t>
  </si>
  <si>
    <t>Sub Contractors - the Bidder SHOULD have minimal reliance on sub contractors</t>
  </si>
  <si>
    <t>Describe your capacity for fast followers (i.e. if a candidate leaves training within the first six weeks, your capacity to bring in new starters in that period)</t>
  </si>
  <si>
    <t>Fast Followers - the Bidder SHOULD be able to support new starters</t>
  </si>
  <si>
    <t>Please note - the weighting above refer to the Technical aspects of your bid - financial aspects are covered in your Bravo pricing section response.</t>
  </si>
  <si>
    <t>15) Some organisations will find questions which do not apply directly to them - for example, Ofsted inspection for awarding bodies. In such cases, please change the "IN" scope field to "OUT" and put your reason for doing so in the comments column.</t>
  </si>
  <si>
    <t>DEL004</t>
  </si>
  <si>
    <t>DEL005</t>
  </si>
  <si>
    <t>DEL007</t>
  </si>
  <si>
    <t>DEL012</t>
  </si>
  <si>
    <t>DEL013</t>
  </si>
  <si>
    <t>DEL014</t>
  </si>
  <si>
    <t>DEL015</t>
  </si>
  <si>
    <t>DEL017</t>
  </si>
  <si>
    <t>DEL018</t>
  </si>
  <si>
    <t>DEL019</t>
  </si>
  <si>
    <t>DEL020</t>
  </si>
  <si>
    <t>Bidder</t>
  </si>
  <si>
    <t xml:space="preserve">Note - Questions in this section are not automatically scored. Answers should be limited to 250 words per question, and should be phrased so that the Evaluator can clearly understand your proposal. </t>
  </si>
  <si>
    <t>Learner Reviews</t>
  </si>
  <si>
    <t>Please explain how apprentices would be reviewed within the 42 day deadline and how you would inform the employer if the apprentice was to be removed from programme and the rationale on how that decision was made.</t>
  </si>
  <si>
    <t>Assessment of Prior Learning</t>
  </si>
  <si>
    <t>Please explain how prior learning is assessed and the impact this will have on the time needed to complete the qualification and the impact on the cost of the apprenticeship.</t>
  </si>
  <si>
    <t>Training Method Conflicts</t>
  </si>
  <si>
    <t>Please explain the methods used to resolve potential conflict of training techniques between your organisation and the Trust.</t>
  </si>
  <si>
    <t>Delivery of Training</t>
  </si>
  <si>
    <t>Please give details of who will deliver the apprenticeship training, highlighting where subcontractors are used, who they are and how they are managed to ensure consistent and good quality throughout the apprenticeship. Key CVs may be added if you wish.</t>
  </si>
  <si>
    <t>Communication Methods</t>
  </si>
  <si>
    <t>Qualifications Details</t>
  </si>
  <si>
    <t>Please give details of the qualifications the apprentice will achieve</t>
  </si>
  <si>
    <t>Issues and Escalations</t>
  </si>
  <si>
    <t>Please explain how often the apprentice will need to attend off-site training and where this training will be held</t>
  </si>
  <si>
    <t>Training Locations</t>
  </si>
  <si>
    <t>Please summarise, in bullet points, any added value that you are able to provide the Authority. Including any quality awards e.g. Skills for Health Quality Mark or membership of a National Skills Academy for Health Excellence Centre</t>
  </si>
  <si>
    <t>Added Value</t>
  </si>
  <si>
    <t>Please explain how you will ensure that apprentices with special learning needs are supported and that the authority is aware of these needs to continue support in the workplace.</t>
  </si>
  <si>
    <t>Learner Special Needs</t>
  </si>
  <si>
    <t>ADD02</t>
  </si>
  <si>
    <t>ADD03</t>
  </si>
  <si>
    <t>ADD04</t>
  </si>
  <si>
    <t>ADD05</t>
  </si>
  <si>
    <t>ADD06</t>
  </si>
  <si>
    <t>ADD07</t>
  </si>
  <si>
    <t>ADD08</t>
  </si>
  <si>
    <t>ADD09</t>
  </si>
  <si>
    <t>ADD10</t>
  </si>
  <si>
    <t>ADD11</t>
  </si>
  <si>
    <t>Bidder Answer</t>
  </si>
  <si>
    <t>Added Value (Manually Scored)</t>
  </si>
  <si>
    <t>DEL016</t>
  </si>
  <si>
    <t xml:space="preserve">Further Competition </t>
  </si>
  <si>
    <t>5) The self score dropdown MUST be completed for each requirement. Where bidders do not complete this section, the bid will not be considered.</t>
  </si>
  <si>
    <t>6) If a requirement is stated as MUST and your solution does not Fully Meet the need, this does not disqualify you. It does adversely affect your score.</t>
  </si>
  <si>
    <t>11) The Trust reserves the right to aaward to mutliple bidders or to make no award.</t>
  </si>
  <si>
    <t>13) There are a number of worksheets to this spreadsheet. Worksheets marked in blue are for bidder completion and ALL lines must be answered.</t>
  </si>
  <si>
    <t>9) Each question must be answered by entering text in the "Response" column. Questions answered with "see attachment" or similar will be marked as Not Met. Where an attachment is requested, this can only be in addition to a written answer and not instead of. There is no word count limit, but we request that answers are kept to a reasonable length.</t>
  </si>
  <si>
    <t>Evaluator's Compliance</t>
  </si>
  <si>
    <t>Evaluator's Comments</t>
  </si>
  <si>
    <t>Evaluators Scoring</t>
  </si>
  <si>
    <t xml:space="preserve">14) You must not return this form in any other format, e.g. PDF, etc. You must not answer questions with "see proposal", "see attachment" or any similar - your score for that question will be moderated to "not met". </t>
  </si>
  <si>
    <t>16) There is a maximum file size to this document, which is stated on the Bravo question. Exceeding this size WILL result in your response  not being evaluated.</t>
  </si>
  <si>
    <t>DEL006</t>
  </si>
  <si>
    <t>DEL008</t>
  </si>
  <si>
    <t>DEL009</t>
  </si>
  <si>
    <t>DEL010</t>
  </si>
  <si>
    <t>DEL011</t>
  </si>
  <si>
    <t>Pass</t>
  </si>
  <si>
    <t>Fail</t>
  </si>
  <si>
    <t>RESPONSES TO THIS ITT MUST BE RECEIVED BY THE TRUST VIA THE BRAVO PROCUREMENT PORTAL CLOSE DATE</t>
  </si>
  <si>
    <t>PAS004</t>
  </si>
  <si>
    <t>PAS005</t>
  </si>
  <si>
    <t>Resits and Retakes</t>
  </si>
  <si>
    <t>PAS006</t>
  </si>
  <si>
    <t>How will you work with employers to enable a pipeline of learners for those who may not meet the current entry requirements for the apprenticeship? This could include bridging models / flexible entry requirements.</t>
  </si>
  <si>
    <t>Learner Pipeline</t>
  </si>
  <si>
    <t>DEL021</t>
  </si>
  <si>
    <t>PAS007</t>
  </si>
  <si>
    <t xml:space="preserve">Bidders MUST be willing to work with Employers to jointly recruit and interview potential Apprentices </t>
  </si>
  <si>
    <t>Experience - the Bidder SHOULD have experiencing in delivering training to across all health and social care settings, including acute, community, and social care.</t>
  </si>
  <si>
    <t>Describe your experience in relation to the sector specified and in supporting mixed cohorts from different sectors.</t>
  </si>
  <si>
    <t>How is employer feedback on the quality of delivery staff managed and how is this linked to individual's development and CPD programmes</t>
  </si>
  <si>
    <t>Describe your assessment process to confirm the candidate's readiness for assessment and how is this communicated to the employer</t>
  </si>
  <si>
    <t>ADD01</t>
  </si>
  <si>
    <t>Cohort Building</t>
  </si>
  <si>
    <t>How will you communicate to apprentices &amp; managers, the frequency of communication. Who will manage the contract, what experience do they have of contract management?  This to ensure we have consistently and good communication channels between the Trust and the successful provider</t>
  </si>
  <si>
    <t>How will you deal with any issues that may arise with the apprentice(s) and your escalation process</t>
  </si>
  <si>
    <t>Describe your ability to provide courses across multiple start dates per year.</t>
  </si>
  <si>
    <t xml:space="preserve"> FURTHER COMPETITION UNDER DYNAMIC PURCHASING SYSTEM</t>
  </si>
  <si>
    <t>BIDDER ORGANISATION</t>
  </si>
  <si>
    <t>CONTACT NAME</t>
  </si>
  <si>
    <t>CONTACT TELEPHONE</t>
  </si>
  <si>
    <t>REGIONS TRAINING IS DELIVERED (FACE TO FACE)  (SELECT (YES) FROM DROPDOWN</t>
  </si>
  <si>
    <t>National (England)</t>
  </si>
  <si>
    <t>Midlands (East &amp; West)</t>
  </si>
  <si>
    <t>East of England</t>
  </si>
  <si>
    <t>London</t>
  </si>
  <si>
    <t>South East England</t>
  </si>
  <si>
    <t>South West England</t>
  </si>
  <si>
    <t>COURSE TITLE (INCLUDE STANDARD NUMBER)</t>
  </si>
  <si>
    <t>MINIMUM COHORT</t>
  </si>
  <si>
    <t>TRAINING LOCATIONS OFFERED</t>
  </si>
  <si>
    <t>BID RESPONSE £ PER LEARNER TO INCLUDE EPA</t>
  </si>
  <si>
    <t>LEARNING METHOD - ONLINE, REMOTE, ATTENDANCE OR BLENDED</t>
  </si>
  <si>
    <t>DELIVERY ABLE TO START</t>
  </si>
  <si>
    <t>COMMENTS</t>
  </si>
  <si>
    <t xml:space="preserve">Please use Dropdowns only </t>
  </si>
  <si>
    <t>SALISBURY NHSFT COMMERCIAL SERVICES - MANAGED PROCUREMENT SERVICES</t>
  </si>
  <si>
    <t>YES</t>
  </si>
  <si>
    <t>NO</t>
  </si>
  <si>
    <t>DEL022</t>
  </si>
  <si>
    <t>Functional Skills Level 2</t>
  </si>
  <si>
    <t xml:space="preserve">Please detail how you will support learners who need to achieve functional skills English and/or maths level 2 as part of the apprenticeship, including details of subcontracting if required </t>
  </si>
  <si>
    <t>DELIVERY LOCATION DEFINITION - If your programme involves any element of physical face to face teaching, you must ONLY select the region in which that delivery takes place. ONLY select "National" if you deliver that physical element in every region listed or if your programme has no physical face-to-face delivery requiring learner travel.</t>
  </si>
  <si>
    <t>Please provide your most recent Ofsted / QAA or TEF rating. If you have a full Oftsed rating, this must be Grade 1 or Grade 2. If you have a Monitoring Visit Report, this must show either Significant or Reasonable Progress. If you have not been Ofsted visited, please detail how you collect acheivement data across your organisation.</t>
  </si>
  <si>
    <t xml:space="preserve">Bidders MUST include within the Apprenticeship Levy charge, one free resit per course module, and one free EPA resit  regardless of EPA provider. </t>
  </si>
  <si>
    <t>The Provider MUST provide the most recent statistics for Learner Satisfaction evaluation (within two years) across the whole organisation, AND courses including a health / public health component.</t>
  </si>
  <si>
    <t>Provide details of how many students across all your programmes commenced Apprenticeships within the last 48 months.</t>
  </si>
  <si>
    <t>Please explain how you will work flexibly with organisations across regions to develop cohorts for the regions if requested. Explain how you will accommodate delivery within the region and what provision you might have to deliver sub-regional cohorts where cohort sizes are large enough.</t>
  </si>
  <si>
    <t>The Provider MUST hold current registration on the RoATP - please quote your UKPRN which must match exactly the name under which you are bidding, and your registered name on Salisbury's Bravo portal. The answer given will be verified externally.</t>
  </si>
  <si>
    <t>The Programme(s) offered in this Response MUST be able to be delivered regionally with minimal learner travel, and maximising use of technology and innovative delivery. National delivery must not include learner travel to a location outside their normal working region.</t>
  </si>
  <si>
    <t>Provide details of how many students across all your Apprenticeships did not complete the programme (attrition rate) in the last 24 months</t>
  </si>
  <si>
    <t>Bidders MUST be willing to work with Employers to set entry requirements. This MUST recognise experiential learning as well as academic history. Please explain how learners are selected for the appropriate apprenticeship and that it meets the occupational requirements of the employer. Bidders MUST NOT set entry criteria other than that written into the Apprenticeship Standard and must not require UCAS points as entry criteria.</t>
  </si>
  <si>
    <t xml:space="preserve">Providers MUST have a demonstrable track record of delivering apprenticeships to NHS organisations. </t>
  </si>
  <si>
    <t>PAS 008</t>
  </si>
  <si>
    <t>North West England</t>
  </si>
  <si>
    <t>North East England</t>
  </si>
  <si>
    <t>C1546.384 National Procurement</t>
  </si>
  <si>
    <t xml:space="preserve">ST0786 Associate Continuing Healthcare Practitioner </t>
  </si>
  <si>
    <t>Note - all content of this document, including all worksheets, scoring mechanism, and content is © Salisbury NHS Foundation Trust 2022. All rights reserved.</t>
  </si>
  <si>
    <t>ST 0786 Associate Continuing Healthcare Practitioner</t>
  </si>
  <si>
    <t>This Procurement is ONLY open to Providers on Salisbury's Apprenticeship Education Framework (S10353). You MUST have submitted a response to the March 22 Update for that Framework (Bravo ITT 32480) by 31st March 2022 to be considered for this opportunity. If you submit a response ONLY for this ITT, it will NOT be considered.</t>
  </si>
  <si>
    <t>Please check you have completed all tabs correctly. Incorrectly completed submissions will be rejected auotmatically.</t>
  </si>
  <si>
    <t xml:space="preserve">Bidders must maintain currency with the National Framework for Continuing Healthcare. Please explain how this will be achieved by your organisation. </t>
  </si>
  <si>
    <t>Moderator Scoring</t>
  </si>
  <si>
    <t>Please detail the number of supported resits / retakes across the course, including detailing potential costs (beyond the mandatory free module resit and EPA resit outlined in the Pass/Fail section). Preference will be given to Bidders not introducing subsequent resit / retake charges at any stage.</t>
  </si>
  <si>
    <t>PAS 009</t>
  </si>
  <si>
    <t>Bidders MUST be on Salisbury's National Apprenticeship Framework (S10353) and MUST have submitted an update response to that ITT by 31st March 2022 at 12:00. If your organisation has not done this, any response to this ITT will NOT be considered.</t>
  </si>
  <si>
    <t>ST0786 Associate Continuing Healthcare Practitioner Apprenticeship</t>
  </si>
  <si>
    <t>Paragon Education and Skills</t>
  </si>
  <si>
    <t>PARAGON EDUCATION &amp; SKILLS LIMITED
UKPRN: 10004977</t>
  </si>
  <si>
    <r>
      <t xml:space="preserve">see our latest Ofsted report attached (titled - </t>
    </r>
    <r>
      <rPr>
        <b/>
        <i/>
        <sz val="11"/>
        <rFont val="Arial"/>
        <family val="2"/>
      </rPr>
      <t xml:space="preserve">Paragon Education and Skills Ofsted report_May 2017) </t>
    </r>
    <r>
      <rPr>
        <sz val="11"/>
        <rFont val="Arial"/>
        <family val="2"/>
      </rPr>
      <t>Paragon Skills was rated Grade 2: Good</t>
    </r>
  </si>
  <si>
    <t>At Paragon Skills, we’ve been successfully delivering Apprenticeships nationally for over 20 years. The Health &amp; Social Care sector has always been a key priority for us, for both clinical and non clinical provision, with in excess of 2,000 enrolments per year across this sector, both for public and private HSC organisations  – we’ve worked in the sector since we formed in 1998. Current partners include: NHS England, NHS Digital, NHS Blood Transport &amp; Health Education England at a national level. Dorset CCG &amp; Cambs/Petrborough Community Services at a regional level and numerous local NHS Trusts, including Sussex NHS Partnership, St George's NHS, Guys &amp; St Thomas NHS, Kingston NHS, Manchester Eye Hospital, Hounslow &amp; Richmond NHS amongst many others.</t>
  </si>
  <si>
    <t>I can confirm our re submission was made before the cut off of the 31st March 2022.</t>
  </si>
  <si>
    <t xml:space="preserve">I can confirm we wll include 1 initial re sit per course module and EPA </t>
  </si>
  <si>
    <t>We are happy to work in conjunction with you ro recruit apprentices on to the programme. This can either be new recruits in to the organisation via our complimentary recruitment service and/or by supporting your internal promotion through the use of dual branded resources, marketing support, engagement sessions and communication plans.</t>
  </si>
  <si>
    <t>88.6% &amp; 91.2%</t>
  </si>
  <si>
    <t>85.5% &amp; 86%</t>
  </si>
  <si>
    <t>4,316 enrolments were made in the last 48 months (up to March 2022)</t>
  </si>
  <si>
    <t>We’re a national training provider focused on giving dedicated levels of attention and support to every client, irrespective of their size or needs. We pride ourselves on delivering custom-built programmes, designed and delivered consistently across our clients’ sites whether they be local, regional or national.
We have a scalable and flexible delivery model, allowing us to scale up within short periods of time. Additional capacity is always retained in our operating and resourcing model to manage growth, as well as seasonal or unexpected ‘spikes’ in recruitment or demand. For this scale, we would propose to deploy a dedicated delivery team who would solely work on your programmes with capacity to support other tasks outside of the learning such as programme promotion, line manager engagement etc. enabling them to become an extension to your team.
Planning Capacity
Our senior management team carefully plan our resource to ensure we always have capacity to deliver our clients programmes, regionally and nationally. We work closely with our clients to ensure our capacity is constantly aligned with their programme schedules/plans, ensuring we can manage peaks and troughs in activity as well as plan for new client growth, which forms part of our ‘on-boarding’ planning process. 
I can confirm that we have the tutor expertise to deliver this programme in line with the requirements of your colleagues and multi-site operations.e this text with your answer - MAXIMUM 250 words</t>
  </si>
  <si>
    <t>Our infrastructure enables us to support delivery to all clients of all sizes. We have 90+ personal tutors based throughout England, so we are able to support apprentices in every workplace environment in every region of England. 
We have existing experience in delivering multi-site, multi region programmes to other NHS Employers and CCG’s so we are well equipped to support you at both group level and individual site level
The apprenticeships that Paragon Skills have delivered over the last year have been in a mix of multi-site national employers with hundreds of apprentices, as well as single site local companies with only one apprentice. 
We support either single apprentices or groups, our model is flexible and designed to reflect the best approach that suits each population of area of the organisation it may be a combination of both</t>
  </si>
  <si>
    <t>Every programme we deliver is uniquely designed and delivered to reflect the specific needs of each client we work with and the most effective cycle of engagement/enrolment to suit their organisation. 
We’re completely flexible and develop our model of identifying, engaging and enrolling apprentices to best suit the needs of clients.
Our delivery model and infrastructure enables us to sign apprentices onto a suitable programme as and when they and the client are ready.  
This applies at any time of the year and for single or group enrolment. 
Most of our NHS Trust programmes involve roll on and roll off as well as some cohorted approaches.</t>
  </si>
  <si>
    <t>Our flexible delivery model means that we can provide learning and support for individuals and cohorts. 
Cohort sizes vary according to what a client requires, however we always recommend cohorts of between 8-15 to optimise the learning and group experience.  
We also work with learners on a 1:1 basis and in group settings and we are able to resource accordingly. 
Our tutors have a maximum caseload of 40 learners at any one time.</t>
  </si>
  <si>
    <t xml:space="preserve">Paragon Skills initial assessment process is dictated by the ESFA and fully meets the requirements of the RoATP.                                                                                                                                                                            
                                                                                                                                                   Learner eligibility (e.g. UK citizen, hours of work, contractual position, prior learning), is checked during the enrolment process, with evidence such as passport, driving licences and certification reviewed to cross check information provided. Online enrolments are processed through our online Learner Management System (LMS) which offers a step by step eligibility checking system, to ensure tutors capture all the evidence they need.  
                                                                                                                                                          Our induction also includes funding and prior attainment checks (conducted through the Learner Records Service). We establish if any form of prior learning has taken place to avoid duplication and to provide a forum for stretch and challenge for every apprentice.
                                                                                                                                                         Our Data team verify every apprenticeship application for compliance and ensure that the tutors have requested all the necessary information from the apprentice. Where certain evidence (e.g. passport) is not received within the specified timeframe, the Data team will highlight this to the apprentice's tutor so that they can chase it up. 
No apprentices will start training until eligibility is confirmed.                                                                   
Induction &amp; IAG - Along with a robust two hour induction and initial assessments/diagnostic tests, tutors provide IAG to each apprentice to ensure they are committed and have chosen the right course for them. Tutors also liaise with line managers at this stage, prior to enrolment, to ensure the training also fits the needs of the organisation. </t>
  </si>
  <si>
    <t>Paragon Skills Business Continuity plan has been developed as a result of a business impact analysis carried out to identify the critical business functions and processes and the resources that support them should a major incident occur.  This includes fire, natural disasters, extreme weather conditions, power outages and the impact of these on the delivery of learning.  
Tutor capacity and capability, access to resources and data recovery as a result of such incidents is a key feature.
Loss of tutors is a very rare occurrence at Paragon Skills. Should a situation arise where this happens our HR team maintain a database of freelance tutors that have been quality assessed, and work for us regularly, who we are able to call on if there is need. 
Our operational ‘hub’ model can be scaled up or down and we are committed to retaining our in-built capacity and our pipeline, through strong client engagement. This gives us a six-month warning sign should it measurably decline/increase.  In circumstances where we are unable to meet a clients or apprentices need we have established links with other providers who we can refer individuals to.
Apprentice information is held electronically on the Individual Learning Record. Apprentice portfolios are maintained on the learner management system (LMS).  
Evidence to support funding claims e.g. apprenticeship agreements is maintained electronically and held on a server at our head office in Bournemouth. All data is backed-up nightly with offsite replication.</t>
  </si>
  <si>
    <t>Innovation is embedded in our way of doing things.
Innovation in learning – customised programmes using flexible learning methods, created to fully integrate with client’s L&amp;D, people and systems; we use cutting edge learning content, created from many sources e.g. professional bodies, industry and subject matter experts to offer relevant and impactful learning.
Technology – we’ve invested in a state of art, custom built LMS/e-portfolio system designed to offer a fully integrated, multi-media learning platform for apprentices, fully interactive with access via phone, tablets and remote devices.
Responsive – we listen, we gain feedback and experiences, to gain a holistic view of what apprentices want from their learning and the experiences they aspire to have.
Our innovators – we draw on the expertise of our own people who have a varied and long track record of apprenticeships, from all perspectives. We’ve invested in skills and expertise through all of our business functions, from Curriculum to Client Services to ensure the quality, delivery, client and apprentice experience is inspiring and engaging.
Pioneering innovation – we like to stay one step ahead, working closely with industry professionals such as S4C and an array of professional learning and sector bodies, including ESFA to ensure our learning is relevant and abreast with changing sector needs. 
Industry innovation – with 20 years heritage, we’ve become very well connected in the industry working closely with Government agencies, Sector and professional bodies, Awarding organisations amongst others to ensure learning is high quality, representative to the sector we operate in and fully compliant.</t>
  </si>
  <si>
    <t xml:space="preserve">The nature of ESFA funding means that we are required to work with clients of multiple sizes from large national brands to owner/manager run sites.
We have an extensive track record of working with a wide range of health and care providers, ranging from local trusts, regional CCG/STP’s and National agencies.
 Examples include:
NHS England
Health Education England
Sussex NHS 
Dorset CCG
Kettering NHS
Southwestern Ambulance Service
Bristol NHS Employers
Surrey &amp; Sussex CCG
Bristol, North Somerset &amp; South Gloucester CCG
Guys &amp; St Thomas NHS
Kingston NHS
As an example, we have worked with Sussex Partnership NHS Foundation Trust for multiple years, and we are currently delivering both clinical and non-clinical apprenticeships to 200 of their staff per annum across 3 Southern locations
We deliver Diplomas under the 19+ Advance Learning Loan route, as well as delivering a mentoring programme for staff supporting new recruits to achieve their care certificate. 
This Trust have also taken advantage of our free recruitment service, advertising for administration apprentices, and we have successfully placed several apprentices over the two years. </t>
  </si>
  <si>
    <t xml:space="preserve">Delivering an outstanding service for our clients is important to us, helping you every step of the way from design through to ongoing performance management, as well as helping you measure the impact of your apprenticeship programmes. 
We’ve created an extremely knowledgeable and passionate team of NHS specific Client Services Managers who have considerable combined experience managing large scale apprenticeship contracts nationally.
We would appoint Amanda Kerr, our Head of Client Relations as project lead. Amanda has over 15 years of working with large multi-employer organisations and currently supports all of our current NHS employer partnerships.
Amanda will bring the desired expertise and relevant knowledge that adds most value for you, whilst ensuring our approach and programmes fit with your ‘culture’. 
Key responsibilities include:
• Leading programme design and development
• Project managing implementation and launch
• Manager engagement planning and delivery
• Day to day point of contact
• Analysing performance data
• Management reporting
• Performance management
• Measuring impact
• Attending review meetings
• Programme planning
Amanda will be responsible for the overall contract performance and for a proactive approach to programme improvement.  
She will agree project KPIs with you and be the first point of contact.  We will implement monthly review meetings attended by Amanda and your selected team members.  
Amanda will lead monthly review meetings, reporting against agreed KPIs.  Where there is the need to escalate potential risks, they will be the first port of call.  </t>
  </si>
  <si>
    <t xml:space="preserve">Standardisation is a key element of our quality improvement cycle and official standardisation occurs at least once a month, but the frequency can be increased, when necessary.
Lead Quality Improvement Coaches and quality managers meet fortnightly to review observations of teaching, learning and assessment (OTLA) reports for each sector and where common issues and risks to qualification delivery are identified; actions are agreed and disseminated to the personal tutors and operations managers. Action plans are communicated to personal during their monthly one to ones.
The objectives of OTLAs are to:
• Ensure the OTLA process is understood
• Enhance skills of writing judgements 
• Ensure consistent developmental feedback
• Ensure effective action planning
Our standardisation activities are often attended and monitored by the Awarding Organisations that we work with. We work very closely with each Awarding Organisation to ensure we are compliant with their requirements. For example, City and Guilds perform annual overall systems visit to review all aspects of the business and learning journey, from our policies and marketing materials to learner files
We conduct performance reviews across the whole organisation on a regular basis, to monitor performance against Key Performance Indicators (KPIs) and ensure the quality of performance remains high. </t>
  </si>
  <si>
    <t xml:space="preserve">Our e-Portfolio/LMS offers ‘at a glance’ progress information through our RAG grading system for apprentices, clients, personal tutors and their managers; clearly indicating where learners are on target, behind or ahead of planned progress. 
Client reviews – Our Client Service Manager will hold regular review meetings with you as the client to ensure the programme is on track and every learner is receiving the required support in line with the contracted KPI’s. These reviews generally take place every 4-6 weeks and can be a mix of face to face or Teams for example. 
Apprentice Reviews - all apprentices have a face to face progress review with their personal tutors at least once every 4-6 weeks. 
During reviews, personal tutors ensure their apprentices are on track with their learning, assessments, pre-set activities and tasks, in line with their Individual Learning Plan (ILP).  
Apprentice Appeals Process
Appeals are dealt with informally and directly with the staff member concerned, or another relevant staff member e.g. personal tutor or learning and quality improvement coach.  Where the issue cannot be resolved, it is escalated to the formal appeals stage. They complete the LAQ021a Learner Appeal Application Form and email it to learnerappeals@pgon.co.uk.   
Wider complaints (raised by apprentices, client) are also encouraged to be dealt with informally in the first instance, unless they relate to; Equality and Diversity, Safeguarding, Health and Safety, Prevent Duty or Radicalisation.  These are escalated immediately to stage 2 formal process.  Formal complaints should be submitted in writing to customerservice@pgon.co.uk. </t>
  </si>
  <si>
    <t>Client and apprentice feedback is captured regularly throughout the learning journey. We capture this intelligence through feedback sessions and focus groups, apprentice and employer progress review meetings, surveys and general conversation. 
We monitor apprentice satisfaction in a number of ways and at different stages throughout their programme. For example, through:
• One to one reviews and progress reviews with apprentices
• Apprentice surveys
• Feedback sessions
• Informal conversation with personal tutors
• Ad hoc quality checks/calls
• External quality assurance visits.
This is mainly captured during progress reviews and visits and captured on our systems, which is then reviewed by tutors and our wider management and quality teams to evaluate and inform our quality improvement plans.
The 360 degree feedback we receive is fed directly into the tutor's ongoing professional development programme and discussed within their monthly one to ones and performance reviews, which links directly to and informs tutor CPD and additional training requirements. 
Tutors must complete two CPD activities per year, one must be industry specific and one must be linked to the qualification assessment process. Our CPD practices provide an opportunity for every individual working at Paragon Skills to review their own performance and set objectives for the coming year. 
Feedback from clients and apprentices are also included within our annual Self-Assessment Report (SAR) and Quality Improvement Plan (QIP). The feedback we receive is validated by our Senior Leadership Team and our quality cycle is reviewed regularly (at least quarterly) to ensure continuous and sustained improvement.</t>
  </si>
  <si>
    <t xml:space="preserve">Paragon Skills tutors work hard to develop strong relationships with their learner and employers. Our tutors are recognised for their approachability and communication skills.  
We want our clients to receive the best service possible and our learners to achieve their full potential.
We use a variety of ways to actively capture feedback on quality and performance from our clients, including:
Regular client surveys 
Monthly, quarterly and annual contract reviews with clients – gather/discuss feedback, review performance etc.
Periodical Apprentice and client satisfaction surveys
Cause for concern process – two way process between us and our clients to capture and resolve issues in the field i.e. access, appointments, local relationships between staff
Client workshops – we are hosting event in the Summer where we bring together our clients to share knowledge, best practice and seek feedback.
The information and feedback gathered is controlled and the responsibility of our dedicated Client Services team.  They’re responsible for using the information to inform areas for development and reporting to our Senior Management teams.  They work with all other business areas to capture the information, relay findings, and oversee the implementation of any changes or corrective measures.
Tutor delivery is an agenda item at the monthly review meetings.  These meetings provide a safe forum to discuss individual tutor's performance, for both positive feedback and to raise any concerns. Concerns will be reviewed, and an action plan put in place to address them.  This will be agreed with the employer and tutor.  </t>
  </si>
  <si>
    <t xml:space="preserve">The introduction of End-Point Assessment (EPA) is covered as part of each apprentice’s induction.  This includes what the EPA is and what will happen, and an introduction to the learning resources and methods that will be used.  This is designed to ensure that each apprentice has confidence in their forthcoming learning programme and the value it will bring to their professional development. 
As the EPA will use a range of tools, the preparation of the apprentice for the EPA will involve several on programme assessments that give the apprentice the greatest opportunity to demonstrate their knowledge, skills and behaviours.  These may include work based projects, performance reviews and feedback, sample tests and the development of a portfolio of evidence. 
The decision about an apprentice’s EPA readiness will be made predominantly by the apprentice and their line manager, however the personal tutor will have input into this.  The apprentice, manager and personal tutor will meet after every visit to sign-off the work that has been done and review the progress they have made, including progress towards the EPA.  
Apprentices are registered for their EPA, 90 days prior to their planned completion. Once they are registered for EPA, The EPAO provide comprehensive support and guidance to ensure they are ready and confident. </t>
  </si>
  <si>
    <t xml:space="preserve">Our aim is for all apprentices to succeed, and we put a number of measures in place to support this, without the need for multiple re-sits
Our tutors work hard to ensure that each apprentice is ready before the EPA takes place. 
This may include extra activities, such as:
• Soft skills training
• Multiple choice test strategies
• Interview and presentation skills training
• Communication skills training.
Each apprentice receives their own Individual Learning Plan (ILP) based on their individual needs. The initial induction includes an English, Maths and learning styles diagnostic assessment and an introduction to the learning resources and methods that will be used. High quality and impartial Information, Advice and Guidance (IAG) is provided to all apprentices throughout the learning journey, this starts prior to enrolment. 
Should an apprentice fail their EPA, we will take the following steps:
Results will be requested from the EPA Centre
The results will be reviewed by the tutor and areas of improvement will be identified.
The tutor will meet with the apprentice to discuss the results
The tutor will discuss the results and areas of improvement with the line manager
The tutor, line manager and apprentice will identify and agree on suitable activities and corrective actions, and an individualised support plan will be put in place. This additional learning and self-study will be guided by the tutor and line manager and can involve extra visits, research activities, multiple choice strategies, mock interviews etc. </t>
  </si>
  <si>
    <t xml:space="preserve">Personal tutors are responsible for the delivery of the learning and coaching, and for supporting their apprentices through every step of the journey.  
The tutor will meet with the apprentice and manager in the workplace typically every 4-6 weeks. They will spend consolidated time with each apprentice to identify the ways they like to learn, where their strengths lie and where there are development opportunities, and will set out the individual apprenticeship journey based on that information. Our tutors will create positive challenges that are reflective of the apprentice’s job role and your business needs and provide them with the skills needed to overcome them. 
                                                                                                                                                        Each individual journey will involve a range of teaching and learning methods (both face to face and remote) such as observations, job shadowing, workshops, networking, webinars, self-study tasks and research activities – all informed by the latest industry trends and exclusive to each apprentice. 
We’ve developed a blended delivery model and adaptable infrastructure, designed to achieve the 20% off the job requirement in a holistic way, which will add value to the apprentice’s day to day activities rather than detract from what needs doing. Personal tutors will plan in off-job training, mostly through remote delivery, with the manager. Remote learning allows apprentices to take part in learning whenever they wish. This supports their manager and decreases the need to release them from their role during working hours.                                                                                                                                                                        </t>
  </si>
  <si>
    <t>Paragon Skills is well place to support 'fast followers'.  We have an apprenticeship vacancy team whose function is to source candidates to fill vacancies for our employers.  This team receives over 25,000 applications per year nationally.  
All applications are managed through the 'Get my First Job' talent portal.  Through this portal we can advertise on multiple online platforms, access a database of aspiring apprentices and easily track and report the progress of your vacancies.  The registration process collects all required information – assessing eligibility and role suitability.  
This ongoing promotional and recruitment activity ensures that we have access to a pool of potential apprentices that would be ready to fill your vacancy.  In addition, Paragon Skills tutors are challenged to directly promote apprenticeships to the employers they work with and the teams that they support in the workplace.  They can utilise internal channels of communication such as newsletters, wage-slip flyers, posters and register your interest campaigns.  
In agreement with your HR team, we can encourage managers and supervisors to nominate team members and sign up for qualifications themselves thus ensuring the demand for apprenticeships is on-going.   
We also work with a wide range of welfare, social enterprises and government bodies to engage with candidates in the region. Our strong candidate management structure allows us to provide a constant talent pool and stream of candidates for our clients to replace any apprentices who may leave a programme.</t>
  </si>
  <si>
    <t>We will not use sub contractors for any element of your programme</t>
  </si>
  <si>
    <t>All of our tutors are fully competent to deliver functional skills, and this will be identified as part of the extensive Induction process.   Before an apprentice undertakes their apprenticeship, we carry out an initial assessment that uses a range of specifically developed tools and resources to define apprentice needs starting with a robust initial assessment encompassing full maths and English diagnostics (using BKSB), skills scans and a learning styles self-assessment to establish starting points and learning/career goals.                                               
Where required, English and maths is embedded in the resources and delivery plan and tailored and contextualised to the individual and environment they work in. During the induction, the tutors review initial assessments, which inform the apprentice’s Individual Learning Plan (ILP). Where any additional support needs are identified, the necessary discussions and appropriate actions are taken. Paragon Skills endeavours to ensure that all apprentices succeed in a safe and supportive environment; therefore, we provide additional support and flexibility for those with additional needs. We offer an ‘apprentice centred’ approach as well as being client led.</t>
  </si>
  <si>
    <t>We will provide 1 additional re sit free of charge. Should there be a requirement for further re sits then we are happy to negotiate any additional costs required.</t>
  </si>
  <si>
    <t>A mandatory element of every apprenticeship is the ability to achieve the required Functional Skills Level. 
If individuals score at Entry level 2 or below, we may ask for these to be taken again or review in partnership with the employer, what support over and above would be required in order to enable them to complete the Apprenticeship.
Aside from the mandatory entry requirements, the general suitability requirements for these Apprenticeships are led by each employer.
Apprentice suitability
Once a potential learner has been identified, we will carry out our initial assessment process (as previously described).
Learner eligibility is checked during the enrolment process. Online enrolments are processed through our online LMS, to ensure tutors capture all the evidence they need.    
For candidates who don't meet the entry criteria, we will identify reasons behind this and where applicable engage in a development plan to bring their ability (functional skills for example) or make suggestions on more appropriate/suitable programmes. 
In many cases, we work with candidates to offer support for any developmental skills, in addition to having some agreements with employers where we offer specialist support and flexibility in entry requirements. As part of our IAG process, we always ensure learners are supported whatever the circumstance or entry criteria to receive appropriate pre-Apprenticeship training and/or signpost applicants to wide range of training options who may specialise in the entry levels skills required for an Apprenticeship.</t>
  </si>
  <si>
    <t xml:space="preserve">We are a work based national provider and therefore we come to you for the delivery of any face to face elements. We do not require time away from your place of work to attend off site delivery. At present all delivery is being delivered virtually, but in line with Government regulations and in agreement with clients, we will look to move back to elements of face to face accordingly. </t>
  </si>
  <si>
    <t xml:space="preserve">Our tutors understand the individual learner's skills, strengths and behaviours and match them to the best apprenticeship for them.  The chosen apprenticeship will provide opportunities to develop the individual, both personally and professionally and will be directly aligned to the needs of each organisation we work with.
During our Initial Assessment process, which includes learner eligibility, funding and prior attainment checks (conducted through the Learner Records Service), we establish if any form of prior learning has taken place to avoid duplication and provide a forum to provide for stretch and challenge. Based on the type of prior learning that's been completed, the timing and learning requirements will be tailored to suit the apprentices needs based on what they may of previously achieved.
Where an apprentice has completed the qualification (and provided evidence of achievement) that is part of the apprenticeship we will agree a reduced fee and amend the apprentice’s predicted completion date accordingly. For those that have vast experience across the subject area, this will be discussed on an individual basis and the programme delivery will be amended to reflect these prior skills.
All apprentices, as part of their enrolment and induction to their apprenticeship, take part in a full job role discussion which is documented and forms part of their Individual Learning Plan (ILP) to ensure that the apprentice, employer and personal tutor select the apprenticeship pathway that gives the apprentice the skills they need and the future skills most valued by your organisation. </t>
  </si>
  <si>
    <t xml:space="preserve">The National Framework for NHS Continuing Healthcare is embedded throughout the programme activities on BUD.
The learners will only use the direct link to the government websites when researching policies and procedures and the national assessment tools including the Checklist, the Decision Support Tool and the Fast –Track Tool (for those who may be approaching end of life) will form part of their tool kit.
The content of the delivery has the National Framework for NHS Continuing Healthcare embedded throughout the 24-month programme.
The learners are able to be stretched to meet all 10 duties with a range of activities and assessment methods that meet KSB’s, are relatable to their services/ settings and to have a valid and positive impact.
There is reference to enable the learners to keep up to date with current statutory guidelines of Continuing Health Care ( CHC) and Integrated Care Systems (ICS) with the new health care reform in mind.
We have supportive mentoring/ observational tools to enable the learners to utilise their leadership skills and qualities in health care and key themes to support this. </t>
  </si>
  <si>
    <t>Paragon Skills has supported Health and Social Care organisations, public and private and wider public bodies, locally and nationally since our inception over 20 years ago.  has been a key priority for us, with over 2,000 enrolments each year – we’ve worked in the sector since we formed in 1998.  
We have an extensive track record of working with a wide range of health and care providers, to deliver both clinical and clerical apprenticeships, at a local level with individual NHS Trusts, regional NHS employer groups such as CCG’s and STP’s through to national, multi-site employers such as Health Education England.
These include:
Health Education England (National multi-site partnership)
Dorset CCG
Bristol, North Somerset &amp; South Gloucester NHS Trusts
Bath, Wiltshire &amp; Swindon NHS Trusts
Kettering General NHS Trust
Sussex NHS Trust Partnership
NHS England
NHS Blood Transport
Our delivery teams have a long track record working in extremely varied and often complex and challenging healthcare settings in both public and private healthcare. Our colleagues have unrivalled experience and knowledge training in these environments and supporting individuals in most roles and different levels.
Many of our cohorts are made up of multiple NHS organisations from within the same regional partnership, such as Dorset CCG and HEE.
We also deliver open cohorts where NHS trusts join peers from both other public and private sector organisations which is of great value when sharing best practise and experience.
We would discus your requirements and create the best fit approach to delivery.</t>
  </si>
  <si>
    <t xml:space="preserve">Paragon Skills tutors arrange face to face visits with each learner at a frequency of at least every 6 weeks (usually once a month) thus within the 42 days requested. These are currently all undertaken remotely due to the current Covid19 situation.
All reviews are documented and stored on our Learner Management System. Review and overall progress forms part of our reporting suite, whilst also been accessible by clients real time via our bud system. Personal tutors do the initial sign-up to check for suitability, prior to commencement so cases of removal from learning are rare. 
Removal from the programme is at the last resort following informal discussions with all parties. If we need to remove an apprentice this is discussed formally on a tri-partite basis with the individuals line manager and tutor and a formal document will be signed outlining the agreement and associated action and notifying the employer of the apprentice’s termination. 
We aim to build extremely close working relationships with line managers to track and communicate performance at every stage of the programme, especially in the early stages of learning to ensure apprentices are well supported and progressing well. We build in additional touch points during early stages of a programme to ensure learners are engaged, informed and well supported, avoiding any potential 'wobbles' which can happen typically in the first few weeks of their journey.
</t>
  </si>
  <si>
    <t xml:space="preserve">During our Initial Assessment process, which includes learner eligibility, funding and prior attainment checks (conducted through the Learner Records Service), we establish if any form of prior learning has taken place to avoid duplication and provide a forum to provide for stretch and challenge. Based on the type of prior learning that's been completed, the timing and learning requirements will be tailored to suit the apprentices needs based on what they may of previously achieved.
Where an apprentice has completed the qualification (and provided evidence of achievement) that is part of the apprenticeship we will agree a reduced fee and amend the apprentice’s predicted completion date accordingly. Although, in many cases even if a learner has already completed learning in a prior programme, tutors will refresh the learning and context where beneficial as quite often the nature of their role may of changed. This is often an opportunity to re-visit and brush up on their knowledge and skills as a refresher.
Our tutors work very closely with learners (and line managers) in these cases to ensure the learning, whether technically already carried out is tailored to reflect each individual and whether they will benefit from refresher training or contextualisation to their current role and career journey.
</t>
  </si>
  <si>
    <t>We are committed to developing programmes that fit precisely with the needs of your Trust and align with your L&amp;D, ways of working, conduct, values and culture. This is both on the front line with the tutors, apprentices and line managers and strategically through the Training Managers/Apprentice Leads. 
                                                                                                                        This is why we invest time in the programme design phase at the beginning of a partnership to ensure programmes are customised to the finest detail with your training and delivery techniques. Our aim is to integrate the Apprenticeship Curriculum, content and delivery, right through to the language we use to reflect yours, ensuring there isn't, at any point any conflict with yours.  
                                                                                                                         We will work hard to ensure that every tutor understands the specific training content, delivery model, and mode of delivery pre-agreed with the Trust including your L&amp;D, use of correct language and key behaviours. We will establish and agree a specific delivery plan for our tutors before they set foot on a new site to ensure the Apprenticeships sits and aligns perfectly with your training. Where possible, we encourage integrating some/aspects of your training into the Apprenticeship, adding more context, relevance whilst also supporting achieve off/on the job requirements.</t>
  </si>
  <si>
    <t>Tutors are responsible for the full delivery of the learning. They cover all the relevant knowledge, skills, personal behaviours, competence and support each apprentice to successful completion of their qualification. 
We don't tend to use external parties, sub-contractors or consultants for any aspects of our standard Apprenticeship delivery unless a particular client has a unique requirement or forms part of a co-delivered model whereby a colleague(s) employed by the client are required/approved to delivery as aspect of an Apprenticeship standard.
We directly employ all of our tutors, all of whom are fully qualified and occupationally competent in their subject area/s who have all come from the relevant industries. Tutors undertake a rigorous selection and recruitment process before being selected for employment. 
Prior to employment, references and qualifications are checked and all relevant staff, which includes tutors, are enhanced DBS checked. We've handpicked a team of experts, all of which have come from the industry sectors and operating environments where they teach. This is a hugely important part of people strategy and success as our teams first and foremost understand and have experience working in the roles they're supporting Apprentices in, and understand the busy operating environments and rhythm's they're operating in.
Tutors are managed by regional Operations Manager.  The Operations Manager is responsible for overseeing the delivery team of tutors and they feed directly into a Regional Operations Director.  
The Learning Quality Improvement Coaches (LQIC) Quality Assure and standardise all the training that is delivered, in line with our Quality Assurance Framework standards, to ensure that we continuously improve our provision and exceed expectations.</t>
  </si>
  <si>
    <t xml:space="preserve">Level 5 Diploma in Assistant Healthcare Practitioner </t>
  </si>
  <si>
    <t xml:space="preserve">Paragon Skills is a work-based provider and therefore we encourage all delivery to take place in the workplace (or currently remotely).  
Paragon Skills tutors are flexible if needed to be and are used to working around the needs of their apprentice’s employers and the working patterns of the individuals. 
Learning can take place remotely where required and use will be made of webinar learning and online resources as a way of supporting flexibility. 
Off the job learning is designed to be holistic using different learning methods that enhance learning without creating operational disruption for example using a blend of reviews, coaching sessions, CPD, reflective learning, online learning etc.
Paragon Skills has access classrooms across England.  These sites can be used for the delivery of programme workshops &amp; functional skills where the employer’s premises are not suitable. </t>
  </si>
  <si>
    <t xml:space="preserve">We’re really proud of the strong relationships we’ve built with our clients and work hard to ensure we provide the depth and breadth of service that they require. 
We’d like to think we offer a unique service that set us apart from the market; offering a suite of ‘support services’ designed to help our clients in lots of ways:
• Regular ‘knowledge building’ client workshops – focusing on hot topics and emerging priorities relating to apprenticeships
• Advice and guidance on emerging skills/Government landscape
• Contextualised programme design which embeds your internal L&amp;D content
• Co delivery in order to utilise your internal capacity and experience
• Qualification embedded within the programme
• Levy support and administration services
• Help measure impact/ROI of your programme
• Networking opportunities with other similar organisations
• Free recruitment service
• Workforce analytics 
• Dual branded resources (training and promotional)
Quality Awards - we are matrix accredited and working towards Investors in People standard. 
</t>
  </si>
  <si>
    <t xml:space="preserve">The early identification of learning support needs is a key component of our delivery. For this, we utilise bksb resources and diagnostic tools, as well as VAK learning styles tests. The first visit with the learner will also include an explanation of the commitment required from each party to complete the course, what the EPA is and what will happen, and an introduction to the learning resources and methods that will be used.   This is designed to ensure that each individual has confidence in their forthcoming learning programme and the value it will bring to their professional development.  The extent to how the learning plan is developed will be dependent on the needs of each learner.  We aim to enrol Apprentices onto programmes that are right for them, and at right time.
                                                                                                              Tutors provide as much support as they possibly can to ensure Apprentices achieve positive outcomes. We will always extend on programme time for those with additional needs and include additional visits, of which we do not limit. We offer a full suite of support measures as required by learners including digital readers and coloured screens for dyslexia and dyspraxia. For those with high levels of need we provide specialist qualified personal tutors who have in-depth training in supporting learners with additional needs. 
                                                                                                                  You will be informed of Apprentices needs at all times, through post-visit meetings and project progress reviews. The Line Manager is also pivotal in the design of the Apprentices’ Individual Learning Plan (ILP) and their individualised workplace and learning support plans. Tutors work closely with the Line Manager at all times to assure continued support.
In addition, we have a welfare officer that offers pastoral support to all our learners. 
 </t>
  </si>
  <si>
    <t>All of our programmes will be contextualised to suit the requirements of your NHS Trust. Each programme is designed to include the most appropriate content and learning to reflect each delivery environment and role. 
We then create delivery models that align with the different operating environments. We are completely flexible and focus on ensuring every aspect of the programmes meets the needs of the organisation and apprentices to the finest detail. We also make sure the look, feel, language and context aligns with the Trusts so it becomes fully embedded and part of your day to day people development and people strategy. 
Our approach to delivery is completely flexible, we want to ensure the learning content and delivery cycle reflects the needs of your colleagues and the organisation.
Cohorts
As part of the programme planning, we would work with you to determine a workshop schedule, including content, location (when f2f) and frequency.
We will also discuss how you wish to manage this across multi agency and different locations. 
As part of this planning, we will ensure we have a workshop project plan so that everyone is aware of the logistics. We will then allocate the relevant operations teams to support in the contextualised curriculum as well as key tutor allocation.
As aforementioned, we already delivery both open and closed cohorts for multi-agency organisations, and therefore well versed in creating the right environment to maximise the benefits of the learning experience.</t>
  </si>
  <si>
    <r>
      <t xml:space="preserve">We understand that a successful training programme is one that adds value, not extra work. We will provide a single point of contact from our Client Services team who will be responsible for the overall management of the contract.
Our dedicated Client Services, supported by a wider team of specialists are responsible for all aspects of Contract and Account Management. The contract management and communication channels are described below, although worth noting some Trusts and clients have preferred or specific ways of working that we adapt and built into our SLA's and Governance structure. 
Amanda Kerr heads up our Healthcare &amp; Public Services Contract management team and will be responsible for overseeing every aspect of a contract, service delivery and programme throughout its lifecycle, from design, implementation to ongoing performance. She will be the primary contact for you, alongside a wider team of administrative, marketing and engagement support up to Board level accountability, where are CEO, Mark Botha regularly attends review meetings and meets clients to ensure we're delivering throughout. The team is dedicated to supporting you and your team every step of the way.
Amanda and her team will measure programme impact, track and report on performance, escalate queries or concerns, suggest ideas for further improvement and most importantly ensure the project meets your needs in every way.
Amanda will lead monthly face-to-face meetings and regular reviews, following your preferred format reviewing progress against agreed KPI's, staffing, resources and future planning, as well as support with levy administration.
</t>
    </r>
    <r>
      <rPr>
        <b/>
        <sz val="11"/>
        <color theme="1"/>
        <rFont val="Calibri"/>
        <family val="2"/>
        <scheme val="minor"/>
      </rPr>
      <t xml:space="preserve">
Operational communication</t>
    </r>
    <r>
      <rPr>
        <sz val="11"/>
        <color theme="1"/>
        <rFont val="Calibri"/>
        <family val="2"/>
        <scheme val="minor"/>
      </rPr>
      <t xml:space="preserve">
Our tutors develop strong relationships with the apprentice and apprentice line manager and are crucial in maintaining good communication in the workplace. Paragon Skills tutors take a partnership approach to learning delivery and will engage with line managers to ensure that they take an active role in the Apprentice’s progression. They will seek to meet with the line manager after each visit.</t>
    </r>
  </si>
  <si>
    <r>
      <t xml:space="preserve">In the first instance apprentice appeals are dealt with informally and directly with the staff member concerned, or another relevant staff member e.g. personal tutor or Learning and Quality Improvement Coach.  
Where the issue cannot be resolved, it is escalated to the formal appeals stage.  This applies to learners who wish to exercise their right to make a formal appeal against an assessment decision.  They complete the LAQ021a Learner Appeal Application Form and email it to learnerappeals@pgon.co.uk.  
The Learning &amp; Quality Manager will acknowledge receipt of the completed LAQ021a normally within 3 working days.  The Learning &amp; Quality Manager will also advise the Awarding Organisation that a complaint has been lodged and provide details of the appeals panel.  A hearing will be held within 20 working days of the Learning and Quality Manager receiving the complaint.  
This appeal will be considered by the Executive Team and the decision will be given to the learner within 10 working days.  
</t>
    </r>
    <r>
      <rPr>
        <b/>
        <sz val="11"/>
        <color theme="1"/>
        <rFont val="Calibri"/>
        <family val="2"/>
        <scheme val="minor"/>
      </rPr>
      <t>Complaints Policy</t>
    </r>
    <r>
      <rPr>
        <sz val="11"/>
        <color theme="1"/>
        <rFont val="Calibri"/>
        <family val="2"/>
        <scheme val="minor"/>
      </rPr>
      <t xml:space="preserve"> 
Wider complaints (raised by an apprentice, parent/guardian, employer) are also encouraged to be dealt with informally in the first instance, unless they relate to; Equality and Diversity, Safeguarding, Health and Safety, Prevent Duty or Radicalisation.  
These are escalated immediately to stage 2 formal process.  Formal complaints should be submitted in writing by emailing customerservice@pgon.co.uk.  
All complaints receive a formal acknowledgement of complaint within 10 working days.  Verbal complaints must be formalised in written form.  All formal complaints are held on the relevant staff personnel/employer file and held in confidence. 
</t>
    </r>
  </si>
  <si>
    <t>Our flexible delivery model means that we can provide learning and support for individuals and cohorts. Cohort sizes vary according to what a client requires, however we always recommend cohorts of between 10-15 to optimise the learning and group experience.  We also work with learners on a 1:1 basis and in group settings and we are able to resource accordingly. Our Tutors have a maximum caseload of 40 learners at any one time.</t>
  </si>
  <si>
    <t>Nationwide</t>
  </si>
  <si>
    <t>Blended</t>
  </si>
  <si>
    <t xml:space="preserve">We have the capacity to begin the programme in line with your required start date(s). If you needed to move this date forward/backward then we also have the flexibility to align with your needs.                                              
Enrolment: Our delivery model and infrastructure is set up to sign apprentices onto a suitable programme as and when they and the employer are ready.  We can enrol eligible apprentices onto their programme within 48 hours of their registration of interest.  
We deliver programmes for both cohorts with a specific start date required, or for individuals on an ad hoc basis all year round
This applies at any time of the year          
</t>
  </si>
  <si>
    <t xml:space="preserve">You can be confident that all of Paragon Skills apprenticeships are delivered within the funding caps set by the ESFA. 
We deliver all aspects of the apprenticeship within the funding bands, which includes design, delivery, tutor visits, resources, qualification, EPA, reporting, apprentice recruitment (where applicable), account management and any added value delivery where required i.e. embedding internal Trust L&amp;D. 
However, we are happy to explore opportunities to enhance the learning or agree on commercial arrangements that maximise value for money for the Trust and its workforce. If we were to be successful in our bid then our introductory offer would be a 5% discount against the maximum funding fee (per learner). 
Any future pricing negotiations would need to be discussed further and would potentially be based around committed learner volumes as an example
</t>
  </si>
  <si>
    <t>We have an overall retention rate of 87.9% which equates to 522 learners withdrawn from all of our programmes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</si>
</sst>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Red]\-&quot;£&quot;#,##0.00"/>
    <numFmt numFmtId="165" formatCode="[$-F800]dddd\,\ mmmm\ dd\,\ yyyy"/>
    <numFmt numFmtId="166" formatCode="&quot;£&quot;#,##0.00"/>
  </numFmts>
  <fonts count="37" x14ac:knownFonts="1">
    <font>
      <sz val="11"/>
      <color theme="1"/>
      <name val="Calibri"/>
      <family val="2"/>
      <scheme val="minor"/>
    </font>
    <font>
      <sz val="11"/>
      <color indexed="8"/>
      <name val="Arial"/>
      <family val="2"/>
    </font>
    <font>
      <b/>
      <sz val="11"/>
      <color indexed="8"/>
      <name val="Arial"/>
      <family val="2"/>
    </font>
    <font>
      <b/>
      <sz val="11"/>
      <color indexed="9"/>
      <name val="Arial"/>
      <family val="2"/>
    </font>
    <font>
      <sz val="11"/>
      <name val="Arial"/>
      <family val="2"/>
    </font>
    <font>
      <sz val="8"/>
      <name val="Verdana"/>
      <family val="2"/>
    </font>
    <font>
      <sz val="20"/>
      <color indexed="8"/>
      <name val="Calibri"/>
      <family val="2"/>
    </font>
    <font>
      <b/>
      <sz val="11"/>
      <color indexed="8"/>
      <name val="Calibri"/>
      <family val="2"/>
    </font>
    <font>
      <sz val="8"/>
      <name val="Calibri"/>
      <family val="2"/>
    </font>
    <font>
      <sz val="11"/>
      <color theme="1"/>
      <name val="Calibri"/>
      <family val="2"/>
      <scheme val="minor"/>
    </font>
    <font>
      <sz val="11"/>
      <color rgb="FF9C0006"/>
      <name val="Calibri"/>
      <family val="2"/>
      <scheme val="minor"/>
    </font>
    <font>
      <sz val="11"/>
      <name val="Calibri"/>
      <family val="2"/>
      <scheme val="minor"/>
    </font>
    <font>
      <b/>
      <sz val="11"/>
      <color theme="0"/>
      <name val="Calibri"/>
      <family val="2"/>
      <scheme val="minor"/>
    </font>
    <font>
      <b/>
      <sz val="11"/>
      <color theme="1"/>
      <name val="Calibri"/>
      <family val="2"/>
      <scheme val="minor"/>
    </font>
    <font>
      <b/>
      <sz val="28"/>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sz val="11"/>
      <color theme="1"/>
      <name val="Arial"/>
      <family val="2"/>
    </font>
    <font>
      <b/>
      <sz val="11"/>
      <color indexed="9"/>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rgb="FFFF0000"/>
      <name val="Calibri"/>
      <family val="2"/>
      <scheme val="minor"/>
    </font>
    <font>
      <b/>
      <sz val="11"/>
      <color theme="1"/>
      <name val="Verdana"/>
      <family val="2"/>
    </font>
    <font>
      <sz val="8"/>
      <name val="Calibri"/>
      <family val="2"/>
      <scheme val="minor"/>
    </font>
    <font>
      <sz val="11"/>
      <color rgb="FF000000"/>
      <name val="Arial"/>
      <family val="2"/>
    </font>
    <font>
      <b/>
      <sz val="12"/>
      <color theme="0"/>
      <name val="Calibri"/>
      <family val="2"/>
      <scheme val="minor"/>
    </font>
    <font>
      <b/>
      <sz val="12"/>
      <color theme="1"/>
      <name val="Calibri"/>
      <family val="2"/>
      <scheme val="minor"/>
    </font>
    <font>
      <sz val="12"/>
      <color theme="0"/>
      <name val="Calibri"/>
      <family val="2"/>
      <scheme val="minor"/>
    </font>
    <font>
      <sz val="14"/>
      <color theme="0"/>
      <name val="Calibri"/>
      <family val="2"/>
      <scheme val="minor"/>
    </font>
    <font>
      <sz val="12"/>
      <name val="Calibri"/>
      <family val="2"/>
      <scheme val="minor"/>
    </font>
    <font>
      <b/>
      <sz val="10"/>
      <color rgb="FF000000"/>
      <name val="Calibri"/>
      <family val="2"/>
    </font>
    <font>
      <sz val="10"/>
      <color rgb="FF000000"/>
      <name val="Calibri"/>
      <family val="2"/>
    </font>
    <font>
      <sz val="22"/>
      <color theme="1"/>
      <name val="Calibri"/>
      <family val="2"/>
      <scheme val="minor"/>
    </font>
    <font>
      <b/>
      <sz val="14"/>
      <color rgb="FFFF0000"/>
      <name val="Calibri"/>
      <family val="2"/>
      <scheme val="minor"/>
    </font>
    <font>
      <b/>
      <i/>
      <sz val="11"/>
      <name val="Arial"/>
      <family val="2"/>
    </font>
  </fonts>
  <fills count="21">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rgb="FFFFC7CE"/>
      </patternFill>
    </fill>
    <fill>
      <patternFill patternType="solid">
        <fgColor rgb="FF00206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4"/>
        <bgColor indexed="64"/>
      </patternFill>
    </fill>
    <fill>
      <patternFill patternType="solid">
        <fgColor theme="9"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thin">
        <color auto="1"/>
      </left>
      <right/>
      <top/>
      <bottom/>
      <diagonal/>
    </border>
    <border>
      <left/>
      <right style="thin">
        <color auto="1"/>
      </right>
      <top/>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s>
  <cellStyleXfs count="19">
    <xf numFmtId="0" fontId="0" fillId="0" borderId="0"/>
    <xf numFmtId="0" fontId="10" fillId="4" borderId="0" applyNumberFormat="0" applyBorder="0" applyAlignment="0" applyProtection="0"/>
    <xf numFmtId="165" fontId="10" fillId="4" borderId="0" applyNumberFormat="0" applyBorder="0" applyAlignment="0" applyProtection="0"/>
    <xf numFmtId="165" fontId="9" fillId="0" borderId="0"/>
    <xf numFmtId="165" fontId="9" fillId="0" borderId="0"/>
    <xf numFmtId="165" fontId="9" fillId="0" borderId="0"/>
    <xf numFmtId="165" fontId="9" fillId="0" borderId="0"/>
    <xf numFmtId="165" fontId="9"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cellStyleXfs>
  <cellXfs count="163">
    <xf numFmtId="0" fontId="0" fillId="0" borderId="0" xfId="0"/>
    <xf numFmtId="0" fontId="3" fillId="5" borderId="2" xfId="1" applyFont="1" applyFill="1" applyBorder="1" applyAlignment="1" applyProtection="1">
      <alignment horizontal="left" vertical="top"/>
    </xf>
    <xf numFmtId="0" fontId="1" fillId="0" borderId="3" xfId="0" applyFont="1" applyBorder="1" applyAlignment="1">
      <alignment horizontal="left"/>
    </xf>
    <xf numFmtId="0" fontId="2" fillId="0" borderId="0" xfId="0" applyFont="1" applyAlignment="1">
      <alignment horizontal="right" vertical="center" wrapText="1"/>
    </xf>
    <xf numFmtId="0" fontId="4" fillId="0" borderId="1" xfId="0" applyFont="1" applyBorder="1" applyAlignment="1" applyProtection="1">
      <alignment horizontal="left" vertical="top"/>
      <protection locked="0"/>
    </xf>
    <xf numFmtId="0" fontId="3" fillId="5" borderId="1" xfId="1" applyFont="1" applyFill="1" applyBorder="1" applyAlignment="1" applyProtection="1">
      <alignment horizontal="left" vertical="top" wrapText="1"/>
    </xf>
    <xf numFmtId="0" fontId="4" fillId="0" borderId="6" xfId="0" applyFont="1" applyBorder="1" applyAlignment="1">
      <alignment horizontal="left" vertical="center"/>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5" borderId="2" xfId="1" applyFont="1" applyFill="1" applyBorder="1" applyAlignment="1" applyProtection="1">
      <alignment horizontal="left" vertical="top" wrapText="1"/>
    </xf>
    <xf numFmtId="0" fontId="1" fillId="0" borderId="0" xfId="0" applyFont="1" applyAlignment="1">
      <alignment horizontal="left" vertical="top"/>
    </xf>
    <xf numFmtId="0" fontId="1" fillId="6" borderId="0" xfId="0" applyFont="1" applyFill="1" applyAlignment="1">
      <alignment horizontal="left" vertical="top"/>
    </xf>
    <xf numFmtId="0" fontId="1" fillId="7" borderId="0" xfId="0" applyFont="1" applyFill="1" applyAlignment="1">
      <alignment horizontal="left" vertical="top"/>
    </xf>
    <xf numFmtId="0" fontId="1" fillId="8" borderId="0" xfId="0" applyFont="1" applyFill="1" applyAlignment="1">
      <alignment horizontal="left" vertical="top"/>
    </xf>
    <xf numFmtId="0" fontId="1" fillId="9" borderId="0" xfId="0" applyFont="1" applyFill="1" applyAlignment="1">
      <alignment horizontal="left" vertical="top"/>
    </xf>
    <xf numFmtId="0" fontId="0" fillId="0" borderId="0" xfId="0" applyAlignment="1">
      <alignment wrapText="1"/>
    </xf>
    <xf numFmtId="0" fontId="6" fillId="0" borderId="0" xfId="0" applyFont="1"/>
    <xf numFmtId="0" fontId="1" fillId="2" borderId="1" xfId="0" applyFont="1" applyFill="1" applyBorder="1" applyAlignment="1">
      <alignment horizontal="left" vertical="top"/>
    </xf>
    <xf numFmtId="0" fontId="0" fillId="0" borderId="0" xfId="0" applyAlignment="1">
      <alignment horizontal="center"/>
    </xf>
    <xf numFmtId="0" fontId="4" fillId="0" borderId="0" xfId="0" applyFont="1" applyAlignment="1" applyProtection="1">
      <alignment horizontal="left" vertical="top" wrapText="1"/>
      <protection locked="0"/>
    </xf>
    <xf numFmtId="0" fontId="1" fillId="0" borderId="0" xfId="0" applyFont="1" applyAlignment="1">
      <alignment horizontal="left" vertical="top" wrapText="1"/>
    </xf>
    <xf numFmtId="0" fontId="4" fillId="0" borderId="0" xfId="0" applyFont="1" applyAlignment="1" applyProtection="1">
      <alignment horizontal="left" vertical="top"/>
      <protection locked="0"/>
    </xf>
    <xf numFmtId="0" fontId="0" fillId="0" borderId="0" xfId="0" applyAlignment="1">
      <alignment vertical="top" wrapText="1"/>
    </xf>
    <xf numFmtId="0" fontId="0" fillId="0" borderId="1" xfId="0" applyBorder="1"/>
    <xf numFmtId="0" fontId="0" fillId="0" borderId="0" xfId="0" applyAlignment="1">
      <alignment horizontal="center" wrapText="1"/>
    </xf>
    <xf numFmtId="0" fontId="6" fillId="0" borderId="0" xfId="0" applyFont="1" applyAlignment="1">
      <alignment horizontal="center"/>
    </xf>
    <xf numFmtId="0" fontId="12" fillId="11" borderId="13" xfId="0" applyFont="1" applyFill="1" applyBorder="1" applyAlignment="1">
      <alignment horizontal="center" vertical="center" wrapText="1"/>
    </xf>
    <xf numFmtId="0" fontId="1" fillId="13" borderId="0" xfId="0" applyFont="1" applyFill="1" applyAlignment="1">
      <alignment horizontal="left" vertical="top"/>
    </xf>
    <xf numFmtId="0" fontId="1" fillId="6" borderId="1" xfId="0" applyFont="1" applyFill="1" applyBorder="1" applyAlignment="1">
      <alignment horizontal="left" vertical="top"/>
    </xf>
    <xf numFmtId="0" fontId="1" fillId="8" borderId="1" xfId="0" applyFont="1" applyFill="1" applyBorder="1" applyAlignment="1">
      <alignment horizontal="left" vertical="top"/>
    </xf>
    <xf numFmtId="0" fontId="1" fillId="14" borderId="1" xfId="0" applyFont="1" applyFill="1" applyBorder="1" applyAlignment="1">
      <alignment horizontal="left" vertical="top"/>
    </xf>
    <xf numFmtId="0" fontId="11" fillId="0" borderId="0" xfId="0" applyFont="1" applyAlignment="1">
      <alignment horizontal="center" wrapText="1"/>
    </xf>
    <xf numFmtId="0" fontId="1" fillId="2" borderId="14" xfId="0" applyFont="1" applyFill="1" applyBorder="1" applyAlignment="1">
      <alignment horizontal="left" vertical="top"/>
    </xf>
    <xf numFmtId="0" fontId="14" fillId="0" borderId="0" xfId="0" applyFont="1" applyAlignment="1">
      <alignment horizontal="center"/>
    </xf>
    <xf numFmtId="0" fontId="0" fillId="0" borderId="0" xfId="0" applyAlignment="1">
      <alignment horizontal="left"/>
    </xf>
    <xf numFmtId="0" fontId="13" fillId="0" borderId="0" xfId="0" applyFont="1" applyAlignment="1">
      <alignment horizontal="center"/>
    </xf>
    <xf numFmtId="0" fontId="15" fillId="7" borderId="0" xfId="0" applyFont="1" applyFill="1" applyAlignment="1">
      <alignment horizontal="center"/>
    </xf>
    <xf numFmtId="0" fontId="7" fillId="3" borderId="1" xfId="0" applyFont="1" applyFill="1" applyBorder="1"/>
    <xf numFmtId="0" fontId="1" fillId="7" borderId="1" xfId="0" applyFont="1" applyFill="1" applyBorder="1" applyAlignment="1">
      <alignment horizontal="left" vertical="top"/>
    </xf>
    <xf numFmtId="0" fontId="7" fillId="0" borderId="0" xfId="0" applyFont="1"/>
    <xf numFmtId="0" fontId="12" fillId="11" borderId="17" xfId="0" applyFont="1" applyFill="1" applyBorder="1" applyAlignment="1">
      <alignment horizontal="center" vertical="center"/>
    </xf>
    <xf numFmtId="0" fontId="12" fillId="11" borderId="18" xfId="0" applyFont="1" applyFill="1" applyBorder="1" applyAlignment="1">
      <alignment horizontal="center" vertical="center"/>
    </xf>
    <xf numFmtId="0" fontId="12" fillId="11" borderId="19" xfId="0" applyFont="1" applyFill="1" applyBorder="1" applyAlignment="1">
      <alignment horizontal="center" vertical="center" wrapText="1"/>
    </xf>
    <xf numFmtId="0" fontId="0" fillId="0" borderId="10" xfId="0" applyBorder="1"/>
    <xf numFmtId="0" fontId="1" fillId="6" borderId="20" xfId="0" applyFont="1" applyFill="1" applyBorder="1" applyAlignment="1">
      <alignment horizontal="left" vertical="top"/>
    </xf>
    <xf numFmtId="0" fontId="0" fillId="0" borderId="20" xfId="0" applyBorder="1"/>
    <xf numFmtId="0" fontId="0" fillId="0" borderId="21" xfId="0" applyBorder="1"/>
    <xf numFmtId="0" fontId="0" fillId="0" borderId="22" xfId="0" applyBorder="1"/>
    <xf numFmtId="0" fontId="0" fillId="0" borderId="14" xfId="0" applyBorder="1"/>
    <xf numFmtId="0" fontId="0" fillId="0" borderId="23" xfId="0" applyBorder="1"/>
    <xf numFmtId="0" fontId="16" fillId="0" borderId="0" xfId="0" applyFont="1"/>
    <xf numFmtId="0" fontId="3" fillId="5" borderId="15" xfId="1" applyFont="1" applyFill="1" applyBorder="1" applyAlignment="1" applyProtection="1">
      <alignment horizontal="left" vertical="top" wrapText="1"/>
    </xf>
    <xf numFmtId="0" fontId="4" fillId="0" borderId="0" xfId="0" applyFont="1" applyAlignment="1">
      <alignment horizontal="left"/>
    </xf>
    <xf numFmtId="0" fontId="17" fillId="0" borderId="0" xfId="0" applyFont="1"/>
    <xf numFmtId="0" fontId="18" fillId="16" borderId="0" xfId="0" applyFont="1" applyFill="1" applyAlignment="1">
      <alignment vertical="top"/>
    </xf>
    <xf numFmtId="0" fontId="11" fillId="0" borderId="0" xfId="0" applyFont="1" applyAlignment="1">
      <alignment wrapText="1"/>
    </xf>
    <xf numFmtId="0" fontId="1" fillId="0" borderId="0" xfId="0" applyFont="1" applyAlignment="1">
      <alignment horizontal="left"/>
    </xf>
    <xf numFmtId="0" fontId="19" fillId="5" borderId="2" xfId="1" applyFont="1" applyFill="1" applyBorder="1" applyAlignment="1" applyProtection="1">
      <alignment horizontal="left" vertical="top"/>
    </xf>
    <xf numFmtId="0" fontId="19" fillId="5" borderId="2" xfId="1" applyFont="1" applyFill="1" applyBorder="1" applyAlignment="1" applyProtection="1">
      <alignment horizontal="left" vertical="top" wrapText="1"/>
    </xf>
    <xf numFmtId="0" fontId="13" fillId="0" borderId="0" xfId="0" applyFont="1"/>
    <xf numFmtId="0" fontId="13" fillId="12" borderId="1" xfId="0" applyFont="1" applyFill="1" applyBorder="1" applyAlignment="1">
      <alignment horizontal="left" vertical="center" wrapText="1"/>
    </xf>
    <xf numFmtId="0" fontId="0" fillId="12" borderId="1" xfId="0" applyFill="1" applyBorder="1" applyAlignment="1">
      <alignment horizontal="center" vertical="center" wrapText="1"/>
    </xf>
    <xf numFmtId="0" fontId="1" fillId="2" borderId="29" xfId="0" applyFont="1" applyFill="1" applyBorder="1" applyAlignment="1">
      <alignment horizontal="left" vertical="top"/>
    </xf>
    <xf numFmtId="0" fontId="0" fillId="0" borderId="29" xfId="0" applyBorder="1"/>
    <xf numFmtId="0" fontId="0" fillId="0" borderId="36" xfId="0" applyBorder="1"/>
    <xf numFmtId="0" fontId="1" fillId="17" borderId="37" xfId="0" applyFont="1" applyFill="1" applyBorder="1" applyAlignment="1">
      <alignment horizontal="left" vertical="top"/>
    </xf>
    <xf numFmtId="0" fontId="0" fillId="17" borderId="11" xfId="0" applyFill="1" applyBorder="1"/>
    <xf numFmtId="0" fontId="0" fillId="17" borderId="5" xfId="0" applyFill="1" applyBorder="1"/>
    <xf numFmtId="0" fontId="3" fillId="18" borderId="15" xfId="1" applyFont="1" applyFill="1" applyBorder="1" applyAlignment="1" applyProtection="1">
      <alignment horizontal="left" vertical="top" wrapText="1"/>
    </xf>
    <xf numFmtId="0" fontId="22" fillId="0" borderId="0" xfId="0" applyFont="1"/>
    <xf numFmtId="0" fontId="1" fillId="0" borderId="0" xfId="0" applyFont="1" applyAlignment="1">
      <alignment horizontal="right" vertical="top"/>
    </xf>
    <xf numFmtId="0" fontId="1" fillId="0" borderId="0" xfId="0" applyFont="1" applyAlignment="1">
      <alignment vertical="top"/>
    </xf>
    <xf numFmtId="0" fontId="23" fillId="0" borderId="0" xfId="0" applyFont="1" applyAlignment="1">
      <alignment wrapText="1"/>
    </xf>
    <xf numFmtId="0" fontId="23" fillId="0" borderId="0" xfId="0" applyFont="1" applyAlignment="1">
      <alignment vertical="top" wrapText="1"/>
    </xf>
    <xf numFmtId="0" fontId="24" fillId="0" borderId="0" xfId="0" applyFont="1" applyAlignment="1">
      <alignment horizontal="center" vertical="center" wrapText="1"/>
    </xf>
    <xf numFmtId="0" fontId="18" fillId="0" borderId="1" xfId="0" applyFont="1" applyBorder="1" applyAlignment="1">
      <alignment wrapText="1"/>
    </xf>
    <xf numFmtId="0" fontId="18" fillId="0" borderId="1" xfId="0" applyFont="1" applyBorder="1"/>
    <xf numFmtId="0" fontId="18" fillId="0" borderId="0" xfId="0" applyFont="1"/>
    <xf numFmtId="0" fontId="1" fillId="0" borderId="0" xfId="0" applyFont="1" applyAlignment="1">
      <alignment horizontal="left" wrapText="1"/>
    </xf>
    <xf numFmtId="0" fontId="4" fillId="0" borderId="5" xfId="0" applyFont="1" applyBorder="1" applyAlignment="1" applyProtection="1">
      <alignment horizontal="left" vertical="top" wrapText="1"/>
      <protection locked="0"/>
    </xf>
    <xf numFmtId="0" fontId="18" fillId="0" borderId="0" xfId="0" applyFont="1" applyAlignment="1">
      <alignment wrapText="1"/>
    </xf>
    <xf numFmtId="0" fontId="1" fillId="0" borderId="29" xfId="0" applyFont="1" applyBorder="1" applyAlignment="1">
      <alignment horizontal="left" vertical="top" wrapText="1"/>
    </xf>
    <xf numFmtId="0" fontId="26" fillId="0" borderId="1" xfId="0" applyFont="1" applyBorder="1" applyAlignment="1">
      <alignment wrapText="1"/>
    </xf>
    <xf numFmtId="0" fontId="15" fillId="0" borderId="0" xfId="0" applyFont="1" applyAlignment="1">
      <alignment horizontal="center"/>
    </xf>
    <xf numFmtId="0" fontId="28" fillId="0" borderId="0" xfId="0" applyFont="1"/>
    <xf numFmtId="0" fontId="0" fillId="17" borderId="0" xfId="0" applyFill="1"/>
    <xf numFmtId="44" fontId="28" fillId="0" borderId="0" xfId="0" applyNumberFormat="1" applyFont="1" applyAlignment="1">
      <alignment horizontal="center" wrapText="1"/>
    </xf>
    <xf numFmtId="0" fontId="29" fillId="19" borderId="0" xfId="0" applyFont="1" applyFill="1" applyAlignment="1">
      <alignment horizontal="center"/>
    </xf>
    <xf numFmtId="0" fontId="29" fillId="19" borderId="0" xfId="0" applyFont="1" applyFill="1" applyAlignment="1">
      <alignment horizontal="center" wrapText="1"/>
    </xf>
    <xf numFmtId="49" fontId="0" fillId="0" borderId="0" xfId="0" applyNumberFormat="1" applyAlignment="1">
      <alignment horizontal="center" vertical="center" wrapText="1"/>
    </xf>
    <xf numFmtId="164" fontId="0" fillId="17" borderId="0" xfId="0" applyNumberFormat="1" applyFill="1" applyAlignment="1">
      <alignment horizontal="left" vertical="top"/>
    </xf>
    <xf numFmtId="0" fontId="0" fillId="0" borderId="0" xfId="0" applyAlignment="1">
      <alignment horizontal="left" vertical="top"/>
    </xf>
    <xf numFmtId="165" fontId="0" fillId="0" borderId="0" xfId="0" applyNumberFormat="1" applyAlignment="1">
      <alignment vertical="center" wrapText="1"/>
    </xf>
    <xf numFmtId="0" fontId="22" fillId="0" borderId="0" xfId="0" applyFont="1" applyAlignment="1">
      <alignment vertical="center" wrapText="1"/>
    </xf>
    <xf numFmtId="166" fontId="0" fillId="17" borderId="0" xfId="0" applyNumberFormat="1" applyFill="1" applyAlignment="1">
      <alignment horizontal="left" vertical="top"/>
    </xf>
    <xf numFmtId="0" fontId="0" fillId="0" borderId="0" xfId="0" applyAlignment="1">
      <alignment horizontal="left" vertical="top" wrapText="1"/>
    </xf>
    <xf numFmtId="0" fontId="31" fillId="0" borderId="0" xfId="0" applyFont="1"/>
    <xf numFmtId="0" fontId="18" fillId="0" borderId="1" xfId="0" applyFont="1" applyBorder="1" applyAlignment="1">
      <alignment vertical="top" wrapText="1"/>
    </xf>
    <xf numFmtId="0" fontId="34" fillId="0" borderId="0" xfId="0" applyFont="1" applyAlignment="1">
      <alignment horizontal="center"/>
    </xf>
    <xf numFmtId="0" fontId="18" fillId="0" borderId="1" xfId="0" applyFont="1" applyBorder="1" applyAlignment="1">
      <alignment vertical="top"/>
    </xf>
    <xf numFmtId="44" fontId="28" fillId="0" borderId="0" xfId="0" applyNumberFormat="1" applyFont="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22" fillId="20" borderId="0" xfId="0" applyFont="1" applyFill="1" applyAlignment="1">
      <alignment vertical="center" wrapText="1"/>
    </xf>
    <xf numFmtId="166" fontId="0" fillId="20" borderId="0" xfId="0" applyNumberFormat="1" applyFill="1" applyAlignment="1">
      <alignment horizontal="left" vertical="top"/>
    </xf>
    <xf numFmtId="0" fontId="20" fillId="7" borderId="0" xfId="18" applyFill="1" applyAlignment="1">
      <alignment horizontal="center"/>
    </xf>
    <xf numFmtId="0" fontId="4" fillId="0" borderId="0" xfId="0" applyFont="1" applyAlignment="1">
      <alignment vertical="top" wrapText="1"/>
    </xf>
    <xf numFmtId="0" fontId="0" fillId="0" borderId="0" xfId="0" applyAlignment="1">
      <alignment vertical="top"/>
    </xf>
    <xf numFmtId="0" fontId="4" fillId="0" borderId="11" xfId="0" applyFont="1" applyBorder="1" applyAlignment="1" applyProtection="1">
      <alignment horizontal="left" vertical="top" wrapText="1"/>
      <protection locked="0"/>
    </xf>
    <xf numFmtId="0" fontId="4" fillId="0" borderId="5" xfId="0" applyFont="1" applyBorder="1" applyAlignment="1" applyProtection="1">
      <alignment vertical="top" wrapText="1"/>
      <protection locked="0"/>
    </xf>
    <xf numFmtId="0" fontId="4" fillId="0" borderId="1" xfId="0" applyFont="1" applyBorder="1" applyAlignment="1">
      <alignment wrapText="1"/>
    </xf>
    <xf numFmtId="0" fontId="4" fillId="0" borderId="0" xfId="0" applyFont="1" applyAlignment="1">
      <alignment horizontal="left" vertical="top" wrapText="1"/>
    </xf>
    <xf numFmtId="0" fontId="4" fillId="0" borderId="4" xfId="0" applyFont="1" applyBorder="1" applyAlignment="1">
      <alignment horizontal="left"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1" xfId="0" applyBorder="1" applyAlignment="1">
      <alignment wrapText="1"/>
    </xf>
    <xf numFmtId="0" fontId="22" fillId="0" borderId="0" xfId="0" applyFont="1" applyAlignment="1">
      <alignment vertical="top" wrapText="1"/>
    </xf>
    <xf numFmtId="0" fontId="22" fillId="0" borderId="1" xfId="0" applyFont="1" applyBorder="1" applyAlignment="1">
      <alignment vertical="top" wrapText="1"/>
    </xf>
    <xf numFmtId="0" fontId="9" fillId="0" borderId="0" xfId="0" applyFont="1" applyAlignment="1">
      <alignment horizontal="left" vertical="top" wrapText="1"/>
    </xf>
    <xf numFmtId="49" fontId="9" fillId="0" borderId="0" xfId="0" applyNumberFormat="1" applyFont="1" applyAlignment="1">
      <alignment horizontal="center" vertical="top" wrapText="1"/>
    </xf>
    <xf numFmtId="0" fontId="9" fillId="0" borderId="0" xfId="0" applyFont="1" applyAlignment="1">
      <alignment horizontal="center" vertical="top"/>
    </xf>
    <xf numFmtId="165" fontId="9" fillId="0" borderId="0" xfId="0" applyNumberFormat="1" applyFont="1" applyAlignment="1">
      <alignment horizontal="left" vertical="top" wrapText="1"/>
    </xf>
    <xf numFmtId="165" fontId="9" fillId="0" borderId="0" xfId="0" applyNumberFormat="1" applyFont="1" applyAlignment="1">
      <alignment vertical="top" wrapText="1"/>
    </xf>
    <xf numFmtId="0" fontId="0" fillId="20" borderId="0" xfId="0" applyFill="1" applyAlignment="1">
      <alignment vertical="top"/>
    </xf>
    <xf numFmtId="0" fontId="15" fillId="15" borderId="1" xfId="0" applyFont="1" applyFill="1" applyBorder="1" applyAlignment="1">
      <alignment horizontal="center" vertical="center" wrapText="1"/>
    </xf>
    <xf numFmtId="0" fontId="0" fillId="0" borderId="1" xfId="0" applyBorder="1" applyAlignment="1">
      <alignment horizontal="center" vertical="top" wrapText="1"/>
    </xf>
    <xf numFmtId="0" fontId="0" fillId="3" borderId="1" xfId="0" applyFill="1" applyBorder="1" applyAlignment="1">
      <alignment horizontal="center"/>
    </xf>
    <xf numFmtId="0" fontId="0" fillId="0" borderId="11" xfId="0" applyBorder="1" applyAlignment="1">
      <alignment horizontal="center" vertical="top" wrapText="1"/>
    </xf>
    <xf numFmtId="0" fontId="12" fillId="18" borderId="15" xfId="0" applyFont="1" applyFill="1" applyBorder="1" applyAlignment="1">
      <alignment horizontal="center"/>
    </xf>
    <xf numFmtId="0" fontId="12" fillId="18" borderId="0" xfId="0" applyFont="1" applyFill="1" applyAlignment="1">
      <alignment horizontal="center"/>
    </xf>
    <xf numFmtId="0" fontId="0" fillId="0" borderId="30"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3" xfId="0" applyBorder="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0" borderId="0" xfId="0" applyAlignment="1">
      <alignment horizontal="center" vertical="center"/>
    </xf>
    <xf numFmtId="0" fontId="13" fillId="12" borderId="8" xfId="0" applyFont="1" applyFill="1" applyBorder="1" applyAlignment="1">
      <alignment horizontal="left" vertical="center" wrapText="1"/>
    </xf>
    <xf numFmtId="0" fontId="13" fillId="12" borderId="15" xfId="0" applyFont="1" applyFill="1" applyBorder="1" applyAlignment="1">
      <alignment horizontal="left" vertical="center" wrapText="1"/>
    </xf>
    <xf numFmtId="0" fontId="13" fillId="12" borderId="24"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2" fillId="10" borderId="12"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13" fillId="12" borderId="16" xfId="0" applyFont="1" applyFill="1" applyBorder="1" applyAlignment="1">
      <alignment horizontal="left" vertical="center" wrapText="1"/>
    </xf>
    <xf numFmtId="0" fontId="12" fillId="11" borderId="9"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7" fillId="12" borderId="2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44" fontId="28" fillId="17" borderId="0" xfId="0" applyNumberFormat="1" applyFont="1" applyFill="1" applyAlignment="1">
      <alignment horizontal="center" wrapText="1"/>
    </xf>
    <xf numFmtId="0" fontId="30" fillId="19" borderId="0" xfId="0" applyFont="1" applyFill="1" applyAlignment="1">
      <alignment horizontal="center"/>
    </xf>
    <xf numFmtId="0" fontId="0" fillId="17" borderId="0" xfId="0" applyFill="1" applyAlignment="1">
      <alignment horizontal="center"/>
    </xf>
    <xf numFmtId="0" fontId="29" fillId="19" borderId="0" xfId="0" applyFont="1" applyFill="1" applyAlignment="1">
      <alignment horizontal="center"/>
    </xf>
    <xf numFmtId="0" fontId="27" fillId="9" borderId="0" xfId="0" applyFont="1" applyFill="1" applyAlignment="1">
      <alignment horizontal="center" wrapText="1"/>
    </xf>
    <xf numFmtId="0" fontId="11" fillId="0" borderId="0" xfId="0" applyFont="1" applyAlignment="1">
      <alignment horizontal="center" vertical="center"/>
    </xf>
  </cellXfs>
  <cellStyles count="19">
    <cellStyle name="Bad" xfId="1" builtinId="27"/>
    <cellStyle name="Bad 3" xfId="2" xr:uid="{00000000-0005-0000-0000-000001000000}"/>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 name="Normal 3" xfId="3" xr:uid="{00000000-0005-0000-0000-00000D000000}"/>
    <cellStyle name="Normal 4" xfId="4" xr:uid="{00000000-0005-0000-0000-00000E000000}"/>
    <cellStyle name="Normal 5" xfId="5" xr:uid="{00000000-0005-0000-0000-00000F000000}"/>
    <cellStyle name="Normal 6" xfId="6" xr:uid="{00000000-0005-0000-0000-000010000000}"/>
    <cellStyle name="Normal 7" xfId="7" xr:uid="{00000000-0005-0000-0000-000011000000}"/>
  </cellStyles>
  <dxfs count="43">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ont>
        <color auto="1"/>
      </font>
      <fill>
        <patternFill>
          <bgColor rgb="FFFFC000"/>
        </patternFill>
      </fill>
    </dxf>
    <dxf>
      <fill>
        <patternFill>
          <bgColor theme="5" tint="0.59996337778862885"/>
        </patternFill>
      </fill>
    </dxf>
    <dxf>
      <fill>
        <patternFill>
          <bgColor rgb="FFFF0000"/>
        </patternFill>
      </fill>
    </dxf>
    <dxf>
      <fill>
        <patternFill>
          <bgColor rgb="FF00B050"/>
        </patternFill>
      </fill>
    </dxf>
    <dxf>
      <fill>
        <patternFill>
          <bgColor rgb="FFFFFF00"/>
        </patternFill>
      </fill>
    </dxf>
    <dxf>
      <fill>
        <patternFill>
          <bgColor indexed="52"/>
        </patternFill>
      </fill>
    </dxf>
    <dxf>
      <font>
        <condense val="0"/>
        <extend val="0"/>
        <color auto="1"/>
      </font>
      <fill>
        <patternFill>
          <bgColor indexed="61"/>
        </patternFill>
      </fill>
    </dxf>
    <dxf>
      <fill>
        <patternFill>
          <bgColor indexed="52"/>
        </patternFill>
      </fill>
    </dxf>
    <dxf>
      <font>
        <condense val="0"/>
        <extend val="0"/>
        <color auto="1"/>
      </font>
      <fill>
        <patternFill>
          <bgColor indexed="61"/>
        </patternFill>
      </fill>
    </dxf>
    <dxf>
      <font>
        <color rgb="FF9C0006"/>
      </font>
      <fill>
        <patternFill>
          <bgColor rgb="FFFFC7CE"/>
        </patternFill>
      </fill>
    </dxf>
    <dxf>
      <font>
        <color auto="1"/>
      </font>
    </dxf>
    <dxf>
      <font>
        <color auto="1"/>
      </font>
      <fill>
        <patternFill>
          <bgColor rgb="FFFF0000"/>
        </patternFill>
      </fill>
      <border>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3276600</xdr:colOff>
      <xdr:row>1</xdr:row>
      <xdr:rowOff>152400</xdr:rowOff>
    </xdr:from>
    <xdr:to>
      <xdr:col>2</xdr:col>
      <xdr:colOff>6029325</xdr:colOff>
      <xdr:row>4</xdr:row>
      <xdr:rowOff>257175</xdr:rowOff>
    </xdr:to>
    <xdr:pic>
      <xdr:nvPicPr>
        <xdr:cNvPr id="51298" name="Picture 1">
          <a:extLst>
            <a:ext uri="{FF2B5EF4-FFF2-40B4-BE49-F238E27FC236}">
              <a16:creationId xmlns:a16="http://schemas.microsoft.com/office/drawing/2014/main" id="{00000000-0008-0000-0000-000062C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342900"/>
          <a:ext cx="27527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healtheducationengland-my.sharepoint.com/C:/TeamManagement/Sales/SalesProjects/ProALERT/United%20Kingdom/RFP_Bupa%20Hospital%20Information%20System/Information%20Gathered/Official%20Documentation/BCH_HIS_Requirements_v1_0(1).xlsx?3DBDC770" TargetMode="External"/><Relationship Id="rId1" Type="http://schemas.openxmlformats.org/officeDocument/2006/relationships/externalLinkPath" Target="file:///3DBDC770/BCH_HIS_Requirements_v1_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ealtheducationengland-my.sharepoint.com/C:/Documents%20and%20Settings/tatiana.lopes/Local%20Settings/Temporary%20Internet%20Files/Content.Outlook/81RNQ2SR/HISRequirements_ALERT_BCH_PFH_v1.0_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H HIS Requirements"/>
      <sheetName val="Index"/>
      <sheetName val="Document Information"/>
      <sheetName val="Instructions"/>
      <sheetName val="Overview"/>
      <sheetName val="MPI"/>
      <sheetName val="DA"/>
      <sheetName val="RM"/>
      <sheetName val="SC"/>
      <sheetName val="BM"/>
      <sheetName val="CT"/>
      <sheetName val="CM"/>
      <sheetName val="IM"/>
      <sheetName val="MR"/>
      <sheetName val="CO"/>
      <sheetName val="OC"/>
      <sheetName val="EP"/>
      <sheetName val="CST"/>
      <sheetName val="TH"/>
      <sheetName val="MM"/>
      <sheetName val="CS"/>
      <sheetName val="BL"/>
      <sheetName val="IS.Summary"/>
      <sheetName val="SI"/>
      <sheetName val="DM"/>
      <sheetName val="BI &amp; Reporting"/>
      <sheetName val="D.Mgt"/>
      <sheetName val="Testing"/>
      <sheetName val="N-F1"/>
      <sheetName val="Inf-Req"/>
      <sheetName val="SS"/>
      <sheetName val="IT-Support"/>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Will Not Be Met</v>
          </cell>
        </row>
        <row r="2">
          <cell r="A2" t="str">
            <v>Could Be Met</v>
          </cell>
        </row>
        <row r="3">
          <cell r="A3" t="str">
            <v>Will Be Met</v>
          </cell>
        </row>
        <row r="4">
          <cell r="A4" t="str">
            <v>Fully Met</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CH HIS Requirements"/>
      <sheetName val="Index"/>
      <sheetName val="Document Information"/>
      <sheetName val="Instructions"/>
      <sheetName val="Overview"/>
      <sheetName val="MPI - 49"/>
      <sheetName val="DA - 40"/>
      <sheetName val="RM - 37"/>
      <sheetName val="SC - 58"/>
      <sheetName val="BM - 37"/>
      <sheetName val="CT - 38"/>
      <sheetName val="CM - 47"/>
      <sheetName val="IM - 57"/>
      <sheetName val="MR - 37"/>
      <sheetName val="CO - 31"/>
      <sheetName val="OC - 165"/>
      <sheetName val="EP - 104"/>
      <sheetName val="CST - 240"/>
      <sheetName val="TH - 116"/>
      <sheetName val="MM - 13"/>
      <sheetName val="CS - 68"/>
      <sheetName val="BL - 151"/>
      <sheetName val="IS.Summary"/>
      <sheetName val="SI"/>
      <sheetName val="DM"/>
      <sheetName val="BI &amp; Reporting"/>
      <sheetName val="D.Mgt"/>
      <sheetName val="Testing"/>
      <sheetName val="N-F1"/>
      <sheetName val="Inf-Req"/>
      <sheetName val="SS"/>
      <sheetName val="IT-Support"/>
      <sheetName val="Lookup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A1" t="str">
            <v>Will Not Be Met</v>
          </cell>
        </row>
        <row r="2">
          <cell r="A2" t="str">
            <v>Could Be Met</v>
          </cell>
        </row>
        <row r="3">
          <cell r="A3" t="str">
            <v>Will Be Met</v>
          </cell>
        </row>
        <row r="4">
          <cell r="A4" t="str">
            <v>Fully Met</v>
          </cell>
        </row>
      </sheetData>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5:C70"/>
  <sheetViews>
    <sheetView tabSelected="1" topLeftCell="A7" workbookViewId="0">
      <selection activeCell="C24" sqref="C24"/>
    </sheetView>
  </sheetViews>
  <sheetFormatPr baseColWidth="10" defaultColWidth="8.83203125" defaultRowHeight="15" x14ac:dyDescent="0.2"/>
  <cols>
    <col min="3" max="3" width="92.83203125" style="18" customWidth="1"/>
  </cols>
  <sheetData>
    <row r="5" spans="3:3" ht="30" customHeight="1" x14ac:dyDescent="0.2"/>
    <row r="6" spans="3:3" ht="37" x14ac:dyDescent="0.45">
      <c r="C6" s="33" t="s">
        <v>143</v>
      </c>
    </row>
    <row r="7" spans="3:3" ht="29" x14ac:dyDescent="0.35">
      <c r="C7" s="98" t="s">
        <v>219</v>
      </c>
    </row>
    <row r="8" spans="3:3" ht="29" x14ac:dyDescent="0.35">
      <c r="C8" s="98" t="s">
        <v>220</v>
      </c>
    </row>
    <row r="9" spans="3:3" ht="29" x14ac:dyDescent="0.35">
      <c r="C9" s="98"/>
    </row>
    <row r="10" spans="3:3" ht="30" x14ac:dyDescent="0.2">
      <c r="C10" s="74" t="s">
        <v>221</v>
      </c>
    </row>
    <row r="13" spans="3:3" x14ac:dyDescent="0.2">
      <c r="C13" s="34"/>
    </row>
    <row r="14" spans="3:3" x14ac:dyDescent="0.2">
      <c r="C14" s="18" t="s">
        <v>222</v>
      </c>
    </row>
    <row r="16" spans="3:3" x14ac:dyDescent="0.2">
      <c r="C16" s="35" t="s">
        <v>28</v>
      </c>
    </row>
    <row r="18" spans="2:3" ht="19" x14ac:dyDescent="0.25">
      <c r="C18" s="36" t="s">
        <v>231</v>
      </c>
    </row>
    <row r="20" spans="2:3" ht="19" x14ac:dyDescent="0.25">
      <c r="C20" s="36"/>
    </row>
    <row r="21" spans="2:3" ht="19" x14ac:dyDescent="0.25">
      <c r="C21" s="83"/>
    </row>
    <row r="22" spans="2:3" x14ac:dyDescent="0.2">
      <c r="C22" s="105"/>
    </row>
    <row r="23" spans="2:3" ht="19" x14ac:dyDescent="0.25">
      <c r="C23" s="83"/>
    </row>
    <row r="24" spans="2:3" ht="19" x14ac:dyDescent="0.25">
      <c r="C24" s="36"/>
    </row>
    <row r="26" spans="2:3" ht="80" x14ac:dyDescent="0.25">
      <c r="C26" s="101" t="s">
        <v>223</v>
      </c>
    </row>
    <row r="28" spans="2:3" ht="19" x14ac:dyDescent="0.25">
      <c r="C28" s="102" t="s">
        <v>224</v>
      </c>
    </row>
    <row r="32" spans="2:3" ht="21" x14ac:dyDescent="0.25">
      <c r="B32" s="53" t="s">
        <v>30</v>
      </c>
    </row>
    <row r="34" spans="3:3" x14ac:dyDescent="0.2">
      <c r="C34" s="18" t="s">
        <v>161</v>
      </c>
    </row>
    <row r="36" spans="3:3" ht="32" x14ac:dyDescent="0.2">
      <c r="C36" s="15" t="s">
        <v>31</v>
      </c>
    </row>
    <row r="37" spans="3:3" x14ac:dyDescent="0.2">
      <c r="C37" s="15"/>
    </row>
    <row r="38" spans="3:3" x14ac:dyDescent="0.2">
      <c r="C38" t="s">
        <v>46</v>
      </c>
    </row>
    <row r="39" spans="3:3" x14ac:dyDescent="0.2">
      <c r="C39"/>
    </row>
    <row r="40" spans="3:3" ht="32" x14ac:dyDescent="0.2">
      <c r="C40" s="15" t="s">
        <v>34</v>
      </c>
    </row>
    <row r="41" spans="3:3" x14ac:dyDescent="0.2">
      <c r="C41"/>
    </row>
    <row r="42" spans="3:3" ht="48" x14ac:dyDescent="0.2">
      <c r="C42" s="15" t="s">
        <v>35</v>
      </c>
    </row>
    <row r="43" spans="3:3" x14ac:dyDescent="0.2">
      <c r="C43"/>
    </row>
    <row r="44" spans="3:3" ht="32" x14ac:dyDescent="0.2">
      <c r="C44" s="15" t="s">
        <v>144</v>
      </c>
    </row>
    <row r="45" spans="3:3" x14ac:dyDescent="0.2">
      <c r="C45"/>
    </row>
    <row r="46" spans="3:3" ht="32" x14ac:dyDescent="0.2">
      <c r="C46" s="15" t="s">
        <v>145</v>
      </c>
    </row>
    <row r="47" spans="3:3" x14ac:dyDescent="0.2">
      <c r="C47"/>
    </row>
    <row r="48" spans="3:3" ht="64" x14ac:dyDescent="0.2">
      <c r="C48" s="15" t="s">
        <v>36</v>
      </c>
    </row>
    <row r="49" spans="3:3" x14ac:dyDescent="0.2">
      <c r="C49"/>
    </row>
    <row r="50" spans="3:3" ht="96" x14ac:dyDescent="0.2">
      <c r="C50" s="15" t="s">
        <v>33</v>
      </c>
    </row>
    <row r="51" spans="3:3" x14ac:dyDescent="0.2">
      <c r="C51" s="15"/>
    </row>
    <row r="52" spans="3:3" ht="64" x14ac:dyDescent="0.2">
      <c r="C52" s="72" t="s">
        <v>148</v>
      </c>
    </row>
    <row r="53" spans="3:3" x14ac:dyDescent="0.2">
      <c r="C53"/>
    </row>
    <row r="54" spans="3:3" ht="96" x14ac:dyDescent="0.2">
      <c r="C54" s="55" t="s">
        <v>47</v>
      </c>
    </row>
    <row r="55" spans="3:3" x14ac:dyDescent="0.2">
      <c r="C55"/>
    </row>
    <row r="56" spans="3:3" ht="16" x14ac:dyDescent="0.2">
      <c r="C56" s="15" t="s">
        <v>146</v>
      </c>
    </row>
    <row r="57" spans="3:3" x14ac:dyDescent="0.2">
      <c r="C57"/>
    </row>
    <row r="58" spans="3:3" ht="16" x14ac:dyDescent="0.2">
      <c r="C58" s="15" t="s">
        <v>45</v>
      </c>
    </row>
    <row r="59" spans="3:3" x14ac:dyDescent="0.2">
      <c r="C59"/>
    </row>
    <row r="60" spans="3:3" ht="32" x14ac:dyDescent="0.2">
      <c r="C60" s="22" t="s">
        <v>147</v>
      </c>
    </row>
    <row r="61" spans="3:3" x14ac:dyDescent="0.2">
      <c r="C61"/>
    </row>
    <row r="62" spans="3:3" ht="32" x14ac:dyDescent="0.2">
      <c r="C62" s="73" t="s">
        <v>152</v>
      </c>
    </row>
    <row r="63" spans="3:3" x14ac:dyDescent="0.2">
      <c r="C63"/>
    </row>
    <row r="64" spans="3:3" ht="48" x14ac:dyDescent="0.2">
      <c r="C64" s="15" t="s">
        <v>98</v>
      </c>
    </row>
    <row r="65" spans="3:3" x14ac:dyDescent="0.2">
      <c r="C65"/>
    </row>
    <row r="66" spans="3:3" ht="32" x14ac:dyDescent="0.2">
      <c r="C66" s="72" t="s">
        <v>153</v>
      </c>
    </row>
    <row r="67" spans="3:3" x14ac:dyDescent="0.2">
      <c r="C67"/>
    </row>
    <row r="68" spans="3:3" x14ac:dyDescent="0.2">
      <c r="C68"/>
    </row>
    <row r="69" spans="3:3" x14ac:dyDescent="0.2">
      <c r="C69"/>
    </row>
    <row r="70" spans="3:3" x14ac:dyDescent="0.2">
      <c r="C7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2:F68"/>
  <sheetViews>
    <sheetView topLeftCell="A3" workbookViewId="0">
      <selection activeCell="A43" sqref="A43"/>
    </sheetView>
  </sheetViews>
  <sheetFormatPr baseColWidth="10" defaultColWidth="8.83203125" defaultRowHeight="15" x14ac:dyDescent="0.2"/>
  <cols>
    <col min="1" max="1" width="34.5" style="15" customWidth="1"/>
    <col min="2" max="2" width="11.33203125" style="24" customWidth="1"/>
    <col min="3" max="3" width="19.1640625" customWidth="1"/>
    <col min="4" max="4" width="6.1640625" customWidth="1"/>
    <col min="5" max="5" width="12" customWidth="1"/>
    <col min="6" max="6" width="32.5" customWidth="1"/>
    <col min="7" max="7" width="64.1640625" customWidth="1"/>
  </cols>
  <sheetData>
    <row r="2" spans="1:6" ht="26" x14ac:dyDescent="0.3">
      <c r="A2" s="16" t="s">
        <v>37</v>
      </c>
      <c r="B2" s="25"/>
    </row>
    <row r="4" spans="1:6" s="50" customFormat="1" ht="50.25" customHeight="1" x14ac:dyDescent="0.25">
      <c r="A4" s="124" t="s">
        <v>21</v>
      </c>
      <c r="B4" s="124"/>
      <c r="C4" s="124"/>
      <c r="D4" s="124"/>
      <c r="E4" s="124"/>
      <c r="F4" s="124"/>
    </row>
    <row r="5" spans="1:6" x14ac:dyDescent="0.2">
      <c r="A5" s="37" t="s">
        <v>3</v>
      </c>
      <c r="B5" s="126"/>
      <c r="C5" s="126"/>
      <c r="D5" s="126"/>
      <c r="E5" s="126"/>
      <c r="F5" s="126"/>
    </row>
    <row r="6" spans="1:6" ht="75" customHeight="1" x14ac:dyDescent="0.2">
      <c r="A6" s="54" t="s">
        <v>39</v>
      </c>
      <c r="B6" s="127" t="s">
        <v>40</v>
      </c>
      <c r="C6" s="127"/>
      <c r="D6" s="127"/>
      <c r="E6" s="127"/>
      <c r="F6" s="127"/>
    </row>
    <row r="7" spans="1:6" ht="75" customHeight="1" x14ac:dyDescent="0.2">
      <c r="A7" s="28" t="s">
        <v>9</v>
      </c>
      <c r="B7" s="125" t="s">
        <v>32</v>
      </c>
      <c r="C7" s="125"/>
      <c r="D7" s="125"/>
      <c r="E7" s="125"/>
      <c r="F7" s="125"/>
    </row>
    <row r="8" spans="1:6" ht="86.25" customHeight="1" x14ac:dyDescent="0.2">
      <c r="A8" s="38" t="s">
        <v>18</v>
      </c>
      <c r="B8" s="125" t="s">
        <v>25</v>
      </c>
      <c r="C8" s="125"/>
      <c r="D8" s="125"/>
      <c r="E8" s="125"/>
      <c r="F8" s="125"/>
    </row>
    <row r="9" spans="1:6" ht="84" customHeight="1" x14ac:dyDescent="0.2">
      <c r="A9" s="29" t="s">
        <v>15</v>
      </c>
      <c r="B9" s="125" t="s">
        <v>26</v>
      </c>
      <c r="C9" s="125"/>
      <c r="D9" s="125"/>
      <c r="E9" s="125"/>
      <c r="F9" s="125"/>
    </row>
    <row r="10" spans="1:6" ht="96.75" customHeight="1" x14ac:dyDescent="0.2">
      <c r="A10" s="30" t="s">
        <v>16</v>
      </c>
      <c r="B10" s="125" t="s">
        <v>27</v>
      </c>
      <c r="C10" s="125"/>
      <c r="D10" s="125"/>
      <c r="E10" s="125"/>
      <c r="F10" s="125"/>
    </row>
    <row r="11" spans="1:6" ht="41.25" customHeight="1" x14ac:dyDescent="0.2">
      <c r="A11" s="17" t="s">
        <v>17</v>
      </c>
      <c r="B11" s="125" t="s">
        <v>20</v>
      </c>
      <c r="C11" s="125"/>
      <c r="D11" s="125"/>
      <c r="E11" s="125"/>
      <c r="F11" s="125"/>
    </row>
    <row r="12" spans="1:6" ht="70.5" customHeight="1" x14ac:dyDescent="0.2">
      <c r="A12" s="124" t="s">
        <v>24</v>
      </c>
      <c r="B12" s="124"/>
      <c r="C12" s="124"/>
      <c r="D12" s="124"/>
      <c r="E12" s="124"/>
      <c r="F12" s="124"/>
    </row>
    <row r="41" spans="1:1" ht="16" x14ac:dyDescent="0.2">
      <c r="A41" s="15" t="s">
        <v>200</v>
      </c>
    </row>
    <row r="42" spans="1:1" ht="16" x14ac:dyDescent="0.2">
      <c r="A42" s="15" t="s">
        <v>201</v>
      </c>
    </row>
    <row r="67" spans="1:1" ht="16" x14ac:dyDescent="0.2">
      <c r="A67" s="15" t="s">
        <v>159</v>
      </c>
    </row>
    <row r="68" spans="1:1" ht="16" x14ac:dyDescent="0.2">
      <c r="A68" s="15" t="s">
        <v>160</v>
      </c>
    </row>
  </sheetData>
  <mergeCells count="9">
    <mergeCell ref="A12:F12"/>
    <mergeCell ref="B11:F11"/>
    <mergeCell ref="A4:F4"/>
    <mergeCell ref="B5:F5"/>
    <mergeCell ref="B7:F7"/>
    <mergeCell ref="B8:F8"/>
    <mergeCell ref="B9:F9"/>
    <mergeCell ref="B10:F10"/>
    <mergeCell ref="B6:F6"/>
  </mergeCells>
  <pageMargins left="0.7" right="0.7" top="0.75" bottom="0.75" header="0.3" footer="0.3"/>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2:G30"/>
  <sheetViews>
    <sheetView topLeftCell="A6" workbookViewId="0">
      <selection activeCell="F7" sqref="F1:G1048576"/>
    </sheetView>
  </sheetViews>
  <sheetFormatPr baseColWidth="10" defaultColWidth="8.83203125" defaultRowHeight="15" x14ac:dyDescent="0.2"/>
  <cols>
    <col min="1" max="1" width="34.5" style="15" customWidth="1"/>
    <col min="2" max="2" width="11.33203125" style="24" customWidth="1"/>
    <col min="3" max="3" width="19.1640625" customWidth="1"/>
    <col min="4" max="4" width="6.1640625" customWidth="1"/>
    <col min="5" max="5" width="12" customWidth="1"/>
    <col min="6" max="6" width="20.5" hidden="1" customWidth="1"/>
    <col min="7" max="7" width="16.6640625" hidden="1" customWidth="1"/>
  </cols>
  <sheetData>
    <row r="2" spans="1:7" ht="26" x14ac:dyDescent="0.3">
      <c r="A2" s="16" t="s">
        <v>11</v>
      </c>
      <c r="B2" s="25"/>
    </row>
    <row r="3" spans="1:7" ht="26" x14ac:dyDescent="0.3">
      <c r="A3" s="16"/>
      <c r="B3" s="25"/>
    </row>
    <row r="4" spans="1:7" ht="40.5" customHeight="1" x14ac:dyDescent="0.2">
      <c r="A4" s="139" t="str">
        <f>Frontsheet!C18</f>
        <v>Paragon Education and Skills</v>
      </c>
      <c r="B4" s="139"/>
      <c r="C4" s="139"/>
      <c r="D4" s="139"/>
      <c r="E4" s="139"/>
    </row>
    <row r="5" spans="1:7" ht="16" thickBot="1" x14ac:dyDescent="0.25"/>
    <row r="6" spans="1:7" ht="16" thickBot="1" x14ac:dyDescent="0.25">
      <c r="A6" s="147" t="s">
        <v>22</v>
      </c>
      <c r="B6" s="148"/>
      <c r="C6" s="149"/>
      <c r="D6" s="150"/>
      <c r="E6" s="152" t="s">
        <v>23</v>
      </c>
      <c r="F6" s="128" t="s">
        <v>151</v>
      </c>
      <c r="G6" s="129"/>
    </row>
    <row r="7" spans="1:7" ht="30.75" customHeight="1" thickBot="1" x14ac:dyDescent="0.25">
      <c r="A7" s="42" t="s">
        <v>6</v>
      </c>
      <c r="B7" s="26" t="s">
        <v>10</v>
      </c>
      <c r="C7" s="40" t="s">
        <v>7</v>
      </c>
      <c r="D7" s="41" t="s">
        <v>19</v>
      </c>
      <c r="E7" s="153"/>
      <c r="F7" s="39" t="s">
        <v>19</v>
      </c>
    </row>
    <row r="8" spans="1:7" ht="16" thickBot="1" x14ac:dyDescent="0.25">
      <c r="A8" s="140" t="s">
        <v>52</v>
      </c>
      <c r="B8" s="142">
        <v>30</v>
      </c>
      <c r="C8" s="44" t="str">
        <f>Definitions!$A$7</f>
        <v>Fully Met</v>
      </c>
      <c r="D8" s="45">
        <f>QUAL!E10</f>
        <v>4</v>
      </c>
      <c r="E8" s="46">
        <f>D8*B8*4</f>
        <v>480</v>
      </c>
      <c r="F8" s="71">
        <f>QUAL!G10</f>
        <v>0</v>
      </c>
      <c r="G8" s="46">
        <f>F8*B8*4</f>
        <v>0</v>
      </c>
    </row>
    <row r="9" spans="1:7" ht="16" thickBot="1" x14ac:dyDescent="0.25">
      <c r="A9" s="141"/>
      <c r="B9" s="143"/>
      <c r="C9" s="38" t="str">
        <f>Definitions!$A$8</f>
        <v>Partially Met (&gt;70%)</v>
      </c>
      <c r="D9" s="23">
        <f>QUAL!E11</f>
        <v>0</v>
      </c>
      <c r="E9" s="47">
        <f>D9*B8*2</f>
        <v>0</v>
      </c>
      <c r="F9" s="71">
        <f>QUAL!G11</f>
        <v>0</v>
      </c>
      <c r="G9" s="47">
        <f>F9*B8*2</f>
        <v>0</v>
      </c>
    </row>
    <row r="10" spans="1:7" ht="16" thickBot="1" x14ac:dyDescent="0.25">
      <c r="A10" s="141"/>
      <c r="B10" s="143"/>
      <c r="C10" s="29" t="str">
        <f>Definitions!$A$9</f>
        <v>Partially Met (LOW)</v>
      </c>
      <c r="D10" s="23">
        <f>QUAL!E12</f>
        <v>0</v>
      </c>
      <c r="E10" s="47">
        <f>D10*B8*1</f>
        <v>0</v>
      </c>
      <c r="F10" s="71">
        <f>QUAL!G12</f>
        <v>0</v>
      </c>
      <c r="G10" s="47">
        <f>F10*B8*1</f>
        <v>0</v>
      </c>
    </row>
    <row r="11" spans="1:7" ht="16" thickBot="1" x14ac:dyDescent="0.25">
      <c r="A11" s="141"/>
      <c r="B11" s="143"/>
      <c r="C11" s="30" t="str">
        <f>Definitions!$A$10</f>
        <v>WILL Be Met</v>
      </c>
      <c r="D11" s="23">
        <f>QUAL!E13</f>
        <v>0</v>
      </c>
      <c r="E11" s="47">
        <f>D11*B8*-2</f>
        <v>0</v>
      </c>
      <c r="F11" s="71">
        <f>QUAL!G13</f>
        <v>0</v>
      </c>
      <c r="G11" s="47">
        <f>F11*B8*-2</f>
        <v>0</v>
      </c>
    </row>
    <row r="12" spans="1:7" ht="16" thickBot="1" x14ac:dyDescent="0.25">
      <c r="A12" s="151"/>
      <c r="B12" s="143"/>
      <c r="C12" s="32" t="str">
        <f>Definitions!$A$11</f>
        <v>NOT MET</v>
      </c>
      <c r="D12" s="48">
        <f>QUAL!E14</f>
        <v>0</v>
      </c>
      <c r="E12" s="49">
        <f>D12*B8*-5</f>
        <v>0</v>
      </c>
      <c r="F12" s="71">
        <f>QUAL!G14</f>
        <v>0</v>
      </c>
      <c r="G12" s="49">
        <f>F12*B8*-5</f>
        <v>0</v>
      </c>
    </row>
    <row r="13" spans="1:7" ht="16" thickBot="1" x14ac:dyDescent="0.25">
      <c r="A13" s="140" t="s">
        <v>53</v>
      </c>
      <c r="B13" s="142">
        <v>30</v>
      </c>
      <c r="C13" s="44" t="str">
        <f>Definitions!$A$7</f>
        <v>Fully Met</v>
      </c>
      <c r="D13" s="45">
        <f>DEL!E26</f>
        <v>22</v>
      </c>
      <c r="E13" s="46">
        <f>D13*B13*4</f>
        <v>2640</v>
      </c>
      <c r="F13" s="70">
        <f>DEL!G26</f>
        <v>0</v>
      </c>
      <c r="G13" s="46">
        <f>F13*B13*4</f>
        <v>0</v>
      </c>
    </row>
    <row r="14" spans="1:7" ht="16" thickBot="1" x14ac:dyDescent="0.25">
      <c r="A14" s="141"/>
      <c r="B14" s="143"/>
      <c r="C14" s="38" t="str">
        <f>Definitions!$A$8</f>
        <v>Partially Met (&gt;70%)</v>
      </c>
      <c r="D14" s="23">
        <f>DEL!E27</f>
        <v>0</v>
      </c>
      <c r="E14" s="47">
        <f>D14*B13*2</f>
        <v>0</v>
      </c>
      <c r="F14" s="70">
        <f>DEL!G27</f>
        <v>0</v>
      </c>
      <c r="G14" s="47">
        <f>F14*B13*2</f>
        <v>0</v>
      </c>
    </row>
    <row r="15" spans="1:7" ht="16" thickBot="1" x14ac:dyDescent="0.25">
      <c r="A15" s="141"/>
      <c r="B15" s="143"/>
      <c r="C15" s="29" t="str">
        <f>Definitions!$A$9</f>
        <v>Partially Met (LOW)</v>
      </c>
      <c r="D15" s="23">
        <f>DEL!E28</f>
        <v>0</v>
      </c>
      <c r="E15" s="47">
        <f>D15*B13*1</f>
        <v>0</v>
      </c>
      <c r="F15" s="70">
        <f>DEL!G28</f>
        <v>0</v>
      </c>
      <c r="G15" s="47">
        <f>F15*B13*1</f>
        <v>0</v>
      </c>
    </row>
    <row r="16" spans="1:7" ht="16" thickBot="1" x14ac:dyDescent="0.25">
      <c r="A16" s="141"/>
      <c r="B16" s="143"/>
      <c r="C16" s="30" t="str">
        <f>Definitions!$A$10</f>
        <v>WILL Be Met</v>
      </c>
      <c r="D16" s="23">
        <f>DEL!E29</f>
        <v>0</v>
      </c>
      <c r="E16" s="47">
        <f>D16*B13*-2</f>
        <v>0</v>
      </c>
      <c r="F16" s="70">
        <f>DEL!G29</f>
        <v>0</v>
      </c>
      <c r="G16" s="47">
        <f>F16*B13*-2</f>
        <v>0</v>
      </c>
    </row>
    <row r="17" spans="1:7" x14ac:dyDescent="0.2">
      <c r="A17" s="141"/>
      <c r="B17" s="144"/>
      <c r="C17" s="62" t="str">
        <f>Definitions!$A$11</f>
        <v>NOT MET</v>
      </c>
      <c r="D17" s="63">
        <f>DEL!E30</f>
        <v>0</v>
      </c>
      <c r="E17" s="64">
        <f>D17*B13*-5</f>
        <v>0</v>
      </c>
      <c r="F17" s="70">
        <f>DEL!G30</f>
        <v>0</v>
      </c>
      <c r="G17" s="47">
        <f>F17*B13*-5</f>
        <v>0</v>
      </c>
    </row>
    <row r="18" spans="1:7" ht="46" customHeight="1" x14ac:dyDescent="0.2">
      <c r="A18" s="60" t="s">
        <v>141</v>
      </c>
      <c r="B18" s="61">
        <v>20</v>
      </c>
      <c r="C18" s="65"/>
      <c r="D18" s="66"/>
      <c r="E18" s="67"/>
      <c r="F18" s="10"/>
      <c r="G18" s="22"/>
    </row>
    <row r="19" spans="1:7" x14ac:dyDescent="0.2">
      <c r="B19" s="31">
        <f>SUM(B8:B18)</f>
        <v>80</v>
      </c>
    </row>
    <row r="20" spans="1:7" ht="16" thickBot="1" x14ac:dyDescent="0.25"/>
    <row r="21" spans="1:7" ht="16" thickBot="1" x14ac:dyDescent="0.25">
      <c r="A21" s="140" t="s">
        <v>1</v>
      </c>
      <c r="B21" s="154"/>
      <c r="C21" s="44" t="str">
        <f>Definitions!$A$7</f>
        <v>Fully Met</v>
      </c>
      <c r="D21" s="46">
        <f>(E8+E13)</f>
        <v>3120</v>
      </c>
      <c r="F21" s="46">
        <f>(G8+G13)</f>
        <v>0</v>
      </c>
    </row>
    <row r="22" spans="1:7" ht="16" thickBot="1" x14ac:dyDescent="0.25">
      <c r="A22" s="145"/>
      <c r="B22" s="155"/>
      <c r="C22" s="38" t="str">
        <f>Definitions!$A$8</f>
        <v>Partially Met (&gt;70%)</v>
      </c>
      <c r="D22" s="46">
        <f t="shared" ref="D22:D25" si="0">(E9+E14)</f>
        <v>0</v>
      </c>
      <c r="F22" s="46">
        <f t="shared" ref="F22:F25" si="1">(G9+G14)</f>
        <v>0</v>
      </c>
    </row>
    <row r="23" spans="1:7" ht="16" thickBot="1" x14ac:dyDescent="0.25">
      <c r="A23" s="145"/>
      <c r="B23" s="155"/>
      <c r="C23" s="29" t="str">
        <f>Definitions!$A$9</f>
        <v>Partially Met (LOW)</v>
      </c>
      <c r="D23" s="46">
        <f t="shared" si="0"/>
        <v>0</v>
      </c>
      <c r="F23" s="46">
        <f t="shared" si="1"/>
        <v>0</v>
      </c>
    </row>
    <row r="24" spans="1:7" ht="16" thickBot="1" x14ac:dyDescent="0.25">
      <c r="A24" s="145"/>
      <c r="B24" s="155"/>
      <c r="C24" s="30" t="str">
        <f>Definitions!$A$10</f>
        <v>WILL Be Met</v>
      </c>
      <c r="D24" s="46">
        <f t="shared" si="0"/>
        <v>0</v>
      </c>
      <c r="F24" s="46">
        <f t="shared" si="1"/>
        <v>0</v>
      </c>
    </row>
    <row r="25" spans="1:7" ht="16" thickBot="1" x14ac:dyDescent="0.25">
      <c r="A25" s="146"/>
      <c r="B25" s="156"/>
      <c r="C25" s="32" t="str">
        <f>Definitions!$A$11</f>
        <v>NOT MET</v>
      </c>
      <c r="D25" s="46">
        <f t="shared" si="0"/>
        <v>0</v>
      </c>
      <c r="F25" s="46">
        <f t="shared" si="1"/>
        <v>0</v>
      </c>
    </row>
    <row r="26" spans="1:7" x14ac:dyDescent="0.2">
      <c r="D26" s="43">
        <f>SUM(D21:D25)</f>
        <v>3120</v>
      </c>
      <c r="F26" s="46">
        <f>SUM(F21:F25)</f>
        <v>0</v>
      </c>
    </row>
    <row r="28" spans="1:7" x14ac:dyDescent="0.2">
      <c r="A28" s="130" t="s">
        <v>97</v>
      </c>
      <c r="B28" s="131"/>
      <c r="C28" s="131"/>
      <c r="D28" s="131"/>
      <c r="E28" s="132"/>
    </row>
    <row r="29" spans="1:7" x14ac:dyDescent="0.2">
      <c r="A29" s="133"/>
      <c r="B29" s="134"/>
      <c r="C29" s="134"/>
      <c r="D29" s="134"/>
      <c r="E29" s="135"/>
    </row>
    <row r="30" spans="1:7" x14ac:dyDescent="0.2">
      <c r="A30" s="136"/>
      <c r="B30" s="137"/>
      <c r="C30" s="137"/>
      <c r="D30" s="137"/>
      <c r="E30" s="138"/>
    </row>
  </sheetData>
  <mergeCells count="11">
    <mergeCell ref="F6:G6"/>
    <mergeCell ref="A28:E30"/>
    <mergeCell ref="A4:E4"/>
    <mergeCell ref="A13:A17"/>
    <mergeCell ref="B13:B17"/>
    <mergeCell ref="A21:A25"/>
    <mergeCell ref="A6:D6"/>
    <mergeCell ref="A8:A12"/>
    <mergeCell ref="B8:B12"/>
    <mergeCell ref="E6:E7"/>
    <mergeCell ref="B21:B25"/>
  </mergeCells>
  <phoneticPr fontId="5" type="noConversion"/>
  <conditionalFormatting sqref="B19">
    <cfRule type="cellIs" dxfId="42" priority="1" stopIfTrue="1" operator="equal">
      <formula>100</formula>
    </cfRule>
    <cfRule type="cellIs" dxfId="41" priority="2" stopIfTrue="1" operator="lessThan">
      <formula>100</formula>
    </cfRule>
    <cfRule type="cellIs" dxfId="40" priority="3" stopIfTrue="1" operator="greaterThan">
      <formula>100</formula>
    </cfRule>
    <cfRule type="colorScale" priority="4">
      <colorScale>
        <cfvo type="min"/>
        <cfvo type="percentile" val="50"/>
        <cfvo type="max"/>
        <color rgb="FFF8696B"/>
        <color rgb="FFFFEB84"/>
        <color rgb="FF63BE7B"/>
      </colorScale>
    </cfRule>
    <cfRule type="cellIs" dxfId="39" priority="5" stopIfTrue="1" operator="equal">
      <formula>100</formula>
    </cfRule>
    <cfRule type="cellIs" dxfId="38" priority="6" stopIfTrue="1" operator="greaterThan">
      <formula>105</formula>
    </cfRule>
    <cfRule type="cellIs" dxfId="37" priority="7" stopIfTrue="1" operator="greaterThan">
      <formula>105</formula>
    </cfRule>
    <cfRule type="cellIs" dxfId="36" priority="8" stopIfTrue="1" operator="greaterThan">
      <formula>100</formula>
    </cfRule>
  </conditionalFormatting>
  <pageMargins left="0.7" right="0.7" top="0.75" bottom="0.75" header="0.3" footer="0.3"/>
  <pageSetup paperSize="9" orientation="portrait" horizontalDpi="4294967292"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G11"/>
  <sheetViews>
    <sheetView workbookViewId="0">
      <selection activeCell="F1" sqref="F1:G1048576"/>
    </sheetView>
  </sheetViews>
  <sheetFormatPr baseColWidth="10" defaultColWidth="11.5" defaultRowHeight="15" x14ac:dyDescent="0.2"/>
  <cols>
    <col min="1" max="1" width="11.6640625" customWidth="1"/>
    <col min="2" max="2" width="55.1640625" customWidth="1"/>
    <col min="3" max="3" width="19" customWidth="1"/>
    <col min="4" max="4" width="21" customWidth="1"/>
    <col min="5" max="5" width="69" style="22" customWidth="1"/>
    <col min="6" max="6" width="21" hidden="1" customWidth="1"/>
    <col min="7" max="7" width="46" hidden="1" customWidth="1"/>
    <col min="8" max="8" width="11.5" customWidth="1"/>
  </cols>
  <sheetData>
    <row r="1" spans="1:7" ht="16" thickBot="1" x14ac:dyDescent="0.25">
      <c r="A1" s="2"/>
      <c r="B1" s="3" t="s">
        <v>12</v>
      </c>
      <c r="C1" s="3"/>
      <c r="D1" s="6" t="str">
        <f>'Compliance Grid'!A4</f>
        <v>Paragon Education and Skills</v>
      </c>
      <c r="E1" s="111"/>
      <c r="F1" s="6"/>
    </row>
    <row r="2" spans="1:7" ht="30" x14ac:dyDescent="0.2">
      <c r="A2" s="1" t="s">
        <v>8</v>
      </c>
      <c r="B2" s="9" t="s">
        <v>41</v>
      </c>
      <c r="C2" s="9" t="s">
        <v>2</v>
      </c>
      <c r="D2" s="9" t="s">
        <v>13</v>
      </c>
      <c r="E2" s="51" t="s">
        <v>14</v>
      </c>
      <c r="F2" s="9" t="s">
        <v>226</v>
      </c>
      <c r="G2" s="5" t="s">
        <v>29</v>
      </c>
    </row>
    <row r="3" spans="1:7" ht="75" x14ac:dyDescent="0.2">
      <c r="A3" s="7" t="s">
        <v>42</v>
      </c>
      <c r="B3" s="8" t="s">
        <v>211</v>
      </c>
      <c r="C3" s="8" t="s">
        <v>0</v>
      </c>
      <c r="D3" s="4" t="s">
        <v>159</v>
      </c>
      <c r="E3" s="106" t="s">
        <v>232</v>
      </c>
      <c r="F3" s="4"/>
      <c r="G3" s="23"/>
    </row>
    <row r="4" spans="1:7" ht="90" x14ac:dyDescent="0.2">
      <c r="A4" s="7" t="s">
        <v>43</v>
      </c>
      <c r="B4" s="8" t="s">
        <v>206</v>
      </c>
      <c r="C4" s="8" t="s">
        <v>4</v>
      </c>
      <c r="D4" s="4" t="s">
        <v>159</v>
      </c>
      <c r="E4" s="108" t="s">
        <v>233</v>
      </c>
      <c r="F4" s="4"/>
      <c r="G4" s="23"/>
    </row>
    <row r="5" spans="1:7" ht="165" x14ac:dyDescent="0.2">
      <c r="A5" s="7" t="s">
        <v>44</v>
      </c>
      <c r="B5" s="8" t="s">
        <v>215</v>
      </c>
      <c r="C5" s="8" t="s">
        <v>4</v>
      </c>
      <c r="D5" s="4" t="s">
        <v>159</v>
      </c>
      <c r="E5" s="108" t="s">
        <v>234</v>
      </c>
      <c r="F5" s="4"/>
      <c r="G5" s="23"/>
    </row>
    <row r="6" spans="1:7" ht="75" x14ac:dyDescent="0.2">
      <c r="A6" s="7" t="s">
        <v>162</v>
      </c>
      <c r="B6" s="8" t="s">
        <v>212</v>
      </c>
      <c r="C6" s="8" t="s">
        <v>4</v>
      </c>
      <c r="D6" s="4" t="s">
        <v>159</v>
      </c>
      <c r="E6" s="108" t="s">
        <v>262</v>
      </c>
      <c r="F6" s="4"/>
      <c r="G6" s="23"/>
    </row>
    <row r="7" spans="1:7" s="77" customFormat="1" ht="370" x14ac:dyDescent="0.15">
      <c r="A7" s="7" t="s">
        <v>163</v>
      </c>
      <c r="B7" s="97" t="s">
        <v>214</v>
      </c>
      <c r="C7" s="8" t="s">
        <v>4</v>
      </c>
      <c r="D7" s="4" t="s">
        <v>159</v>
      </c>
      <c r="E7" s="108" t="s">
        <v>263</v>
      </c>
      <c r="F7" s="4"/>
      <c r="G7" s="76"/>
    </row>
    <row r="8" spans="1:7" ht="75" x14ac:dyDescent="0.2">
      <c r="A8" s="7" t="s">
        <v>165</v>
      </c>
      <c r="B8" s="8" t="s">
        <v>170</v>
      </c>
      <c r="C8" s="8" t="s">
        <v>4</v>
      </c>
      <c r="D8" s="4" t="s">
        <v>159</v>
      </c>
      <c r="E8" s="108" t="s">
        <v>237</v>
      </c>
      <c r="F8" s="4"/>
      <c r="G8" s="23"/>
    </row>
    <row r="9" spans="1:7" ht="46" x14ac:dyDescent="0.2">
      <c r="A9" s="7" t="s">
        <v>169</v>
      </c>
      <c r="B9" s="75" t="s">
        <v>207</v>
      </c>
      <c r="C9" s="8" t="s">
        <v>4</v>
      </c>
      <c r="D9" s="4" t="s">
        <v>159</v>
      </c>
      <c r="E9" s="108" t="s">
        <v>236</v>
      </c>
      <c r="F9" s="4"/>
      <c r="G9" s="23"/>
    </row>
    <row r="10" spans="1:7" ht="255" x14ac:dyDescent="0.2">
      <c r="A10" s="7" t="s">
        <v>216</v>
      </c>
      <c r="B10" s="8" t="s">
        <v>225</v>
      </c>
      <c r="C10" s="8" t="s">
        <v>4</v>
      </c>
      <c r="D10" s="4" t="s">
        <v>159</v>
      </c>
      <c r="E10" s="108" t="s">
        <v>264</v>
      </c>
      <c r="F10" s="4"/>
      <c r="G10" s="23"/>
    </row>
    <row r="11" spans="1:7" ht="75" x14ac:dyDescent="0.2">
      <c r="A11" s="7" t="s">
        <v>228</v>
      </c>
      <c r="B11" s="8" t="s">
        <v>229</v>
      </c>
      <c r="C11" s="8" t="s">
        <v>4</v>
      </c>
      <c r="D11" s="4" t="s">
        <v>159</v>
      </c>
      <c r="E11" s="108" t="s">
        <v>235</v>
      </c>
      <c r="F11" s="4"/>
      <c r="G11" s="23"/>
    </row>
  </sheetData>
  <phoneticPr fontId="25" type="noConversion"/>
  <conditionalFormatting sqref="C3:C9">
    <cfRule type="cellIs" dxfId="35" priority="30" stopIfTrue="1" operator="equal">
      <formula>"Out"</formula>
    </cfRule>
    <cfRule type="cellIs" dxfId="34" priority="31" stopIfTrue="1" operator="equal">
      <formula>"In"</formula>
    </cfRule>
  </conditionalFormatting>
  <conditionalFormatting sqref="C10:C11">
    <cfRule type="cellIs" dxfId="33" priority="8" stopIfTrue="1" operator="equal">
      <formula>"Out"</formula>
    </cfRule>
    <cfRule type="cellIs" dxfId="32" priority="9" stopIfTrue="1" operator="equal">
      <formula>"In"</formula>
    </cfRule>
  </conditionalFormatting>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cellIs" priority="37" operator="equal" id="{4CE23C08-5C8B-4199-BAC6-49F7FE8AA77B}">
            <xm:f>Definitions!$A$8</xm:f>
            <x14:dxf>
              <fill>
                <patternFill>
                  <bgColor rgb="FFFFFF00"/>
                </patternFill>
              </fill>
            </x14:dxf>
          </x14:cfRule>
          <x14:cfRule type="cellIs" priority="38" operator="equal" id="{6E2DE039-9A90-404C-B75A-D2111EC82F88}">
            <xm:f>Definitions!$A$7</xm:f>
            <x14:dxf>
              <fill>
                <patternFill>
                  <bgColor rgb="FF00B050"/>
                </patternFill>
              </fill>
            </x14:dxf>
          </x14:cfRule>
          <xm:sqref>D3:D11</xm:sqref>
        </x14:conditionalFormatting>
        <x14:conditionalFormatting xmlns:xm="http://schemas.microsoft.com/office/excel/2006/main">
          <x14:cfRule type="cellIs" priority="39" operator="equal" id="{596463C9-035F-4D26-9AE5-65274248BC01}">
            <xm:f>Definitions!$A$11</xm:f>
            <x14:dxf>
              <fill>
                <patternFill>
                  <bgColor rgb="FFFF0000"/>
                </patternFill>
              </fill>
            </x14:dxf>
          </x14:cfRule>
          <x14:cfRule type="cellIs" priority="40" operator="equal" id="{87D5634F-0284-496D-84AD-8F39992FD175}">
            <xm:f>Definitions!$A$10</xm:f>
            <x14:dxf>
              <fill>
                <patternFill>
                  <bgColor theme="5" tint="0.59996337778862885"/>
                </patternFill>
              </fill>
            </x14:dxf>
          </x14:cfRule>
          <x14:cfRule type="cellIs" priority="41" operator="equal" id="{57E74371-4A13-4CCB-AAE8-A6BCC1B92F31}">
            <xm:f>Definitions!$A$9</xm:f>
            <x14:dxf>
              <font>
                <color auto="1"/>
              </font>
              <fill>
                <patternFill>
                  <bgColor rgb="FFFFC000"/>
                </patternFill>
              </fill>
            </x14:dxf>
          </x14:cfRule>
          <x14:cfRule type="cellIs" priority="42" operator="equal" id="{2F151469-B07B-4E65-A0F8-082AE033448F}">
            <xm:f>Definitions!$A$8</xm:f>
            <x14:dxf>
              <fill>
                <patternFill>
                  <bgColor rgb="FFFFFF00"/>
                </patternFill>
              </fill>
            </x14:dxf>
          </x14:cfRule>
          <x14:cfRule type="cellIs" priority="43" operator="equal" id="{7025A7D0-4F56-477E-B64E-4C44ACC05EC4}">
            <xm:f>Definitions!$A$7</xm:f>
            <x14:dxf>
              <fill>
                <patternFill>
                  <bgColor rgb="FF00B050"/>
                </patternFill>
              </fill>
            </x14:dxf>
          </x14:cfRule>
          <xm:sqref>D3:D11</xm:sqref>
        </x14:conditionalFormatting>
        <x14:conditionalFormatting xmlns:xm="http://schemas.microsoft.com/office/excel/2006/main">
          <x14:cfRule type="cellIs" priority="1" operator="equal" id="{6982B702-FB21-B643-B62E-12FB5B1918C7}">
            <xm:f>Definitions!$A$8</xm:f>
            <x14:dxf>
              <fill>
                <patternFill>
                  <bgColor rgb="FFFFFF00"/>
                </patternFill>
              </fill>
            </x14:dxf>
          </x14:cfRule>
          <x14:cfRule type="cellIs" priority="2" operator="equal" id="{D2D74D73-CA53-1B46-BF2B-2DEC9B7B12FF}">
            <xm:f>Definitions!$A$7</xm:f>
            <x14:dxf>
              <fill>
                <patternFill>
                  <bgColor rgb="FF00B050"/>
                </patternFill>
              </fill>
            </x14:dxf>
          </x14:cfRule>
          <xm:sqref>F3:F11</xm:sqref>
        </x14:conditionalFormatting>
        <x14:conditionalFormatting xmlns:xm="http://schemas.microsoft.com/office/excel/2006/main">
          <x14:cfRule type="cellIs" priority="3" operator="equal" id="{E09EBE9B-4FC0-E740-BE8B-C96BF57A1B54}">
            <xm:f>Definitions!$A$11</xm:f>
            <x14:dxf>
              <fill>
                <patternFill>
                  <bgColor rgb="FFFF0000"/>
                </patternFill>
              </fill>
            </x14:dxf>
          </x14:cfRule>
          <x14:cfRule type="cellIs" priority="4" operator="equal" id="{D06B41AA-6950-F045-B9B8-97904A4E652F}">
            <xm:f>Definitions!$A$10</xm:f>
            <x14:dxf>
              <fill>
                <patternFill>
                  <bgColor theme="5" tint="0.59996337778862885"/>
                </patternFill>
              </fill>
            </x14:dxf>
          </x14:cfRule>
          <x14:cfRule type="cellIs" priority="5" operator="equal" id="{3A67B6D5-0B4D-634C-9EED-3F4B1F4FC364}">
            <xm:f>Definitions!$A$9</xm:f>
            <x14:dxf>
              <font>
                <color auto="1"/>
              </font>
              <fill>
                <patternFill>
                  <bgColor rgb="FFFFC000"/>
                </patternFill>
              </fill>
            </x14:dxf>
          </x14:cfRule>
          <x14:cfRule type="cellIs" priority="6" operator="equal" id="{27ADE845-9925-474F-85EC-141603193025}">
            <xm:f>Definitions!$A$8</xm:f>
            <x14:dxf>
              <fill>
                <patternFill>
                  <bgColor rgb="FFFFFF00"/>
                </patternFill>
              </fill>
            </x14:dxf>
          </x14:cfRule>
          <x14:cfRule type="cellIs" priority="7" operator="equal" id="{6F8724E1-B508-9D47-BE20-F3BB1C944E41}">
            <xm:f>Definitions!$A$7</xm:f>
            <x14:dxf>
              <fill>
                <patternFill>
                  <bgColor rgb="FF00B050"/>
                </patternFill>
              </fill>
            </x14:dxf>
          </x14:cfRule>
          <xm:sqref>F3:F11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E2580D6-F697-034C-8B11-D22AD1FF03B7}">
          <x14:formula1>
            <xm:f>Definitions!$A$67:$A$68</xm:f>
          </x14:formula1>
          <xm:sqref>F3:F11 D3:D11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H14"/>
  <sheetViews>
    <sheetView topLeftCell="C1" workbookViewId="0">
      <selection activeCell="G1" sqref="G1:H1048576"/>
    </sheetView>
  </sheetViews>
  <sheetFormatPr baseColWidth="10" defaultColWidth="11.5" defaultRowHeight="15" x14ac:dyDescent="0.2"/>
  <cols>
    <col min="1" max="1" width="11.6640625" customWidth="1"/>
    <col min="2" max="2" width="40.33203125" customWidth="1"/>
    <col min="3" max="3" width="55.1640625" customWidth="1"/>
    <col min="4" max="4" width="19" customWidth="1"/>
    <col min="5" max="5" width="21" customWidth="1"/>
    <col min="6" max="6" width="69" customWidth="1"/>
    <col min="7" max="7" width="11.5" hidden="1" customWidth="1"/>
    <col min="8" max="8" width="46.1640625" hidden="1" customWidth="1"/>
  </cols>
  <sheetData>
    <row r="1" spans="1:8" ht="16" thickBot="1" x14ac:dyDescent="0.25">
      <c r="A1" s="2"/>
      <c r="B1" s="56"/>
      <c r="C1" s="3" t="s">
        <v>12</v>
      </c>
      <c r="D1" s="3"/>
      <c r="E1" s="6" t="str">
        <f>'Compliance Grid'!A4</f>
        <v>Paragon Education and Skills</v>
      </c>
      <c r="F1" s="52"/>
    </row>
    <row r="2" spans="1:8" ht="45" x14ac:dyDescent="0.2">
      <c r="A2" s="1" t="s">
        <v>8</v>
      </c>
      <c r="B2" s="1" t="s">
        <v>59</v>
      </c>
      <c r="C2" s="9" t="s">
        <v>38</v>
      </c>
      <c r="D2" s="9" t="s">
        <v>5</v>
      </c>
      <c r="E2" s="9" t="s">
        <v>13</v>
      </c>
      <c r="F2" s="58" t="s">
        <v>14</v>
      </c>
      <c r="G2" s="68" t="s">
        <v>149</v>
      </c>
      <c r="H2" s="68" t="s">
        <v>150</v>
      </c>
    </row>
    <row r="3" spans="1:8" ht="60" x14ac:dyDescent="0.2">
      <c r="A3" s="7" t="s">
        <v>48</v>
      </c>
      <c r="B3" s="7" t="s">
        <v>69</v>
      </c>
      <c r="C3" s="8" t="s">
        <v>208</v>
      </c>
      <c r="D3" s="8" t="s">
        <v>0</v>
      </c>
      <c r="E3" s="4" t="s">
        <v>9</v>
      </c>
      <c r="F3" s="108" t="s">
        <v>238</v>
      </c>
      <c r="G3" s="4"/>
      <c r="H3" s="23"/>
    </row>
    <row r="4" spans="1:8" ht="30" x14ac:dyDescent="0.2">
      <c r="A4" s="7" t="s">
        <v>49</v>
      </c>
      <c r="B4" s="7" t="s">
        <v>71</v>
      </c>
      <c r="C4" s="8" t="s">
        <v>70</v>
      </c>
      <c r="D4" s="8" t="s">
        <v>4</v>
      </c>
      <c r="E4" s="4" t="s">
        <v>9</v>
      </c>
      <c r="F4" s="108" t="s">
        <v>239</v>
      </c>
      <c r="G4" s="4"/>
      <c r="H4" s="23"/>
    </row>
    <row r="5" spans="1:8" ht="45" x14ac:dyDescent="0.2">
      <c r="A5" s="7" t="s">
        <v>50</v>
      </c>
      <c r="B5" s="7" t="s">
        <v>72</v>
      </c>
      <c r="C5" s="8" t="s">
        <v>209</v>
      </c>
      <c r="D5" s="8" t="s">
        <v>4</v>
      </c>
      <c r="E5" s="4" t="s">
        <v>9</v>
      </c>
      <c r="F5" s="108" t="s">
        <v>240</v>
      </c>
      <c r="G5" s="4"/>
      <c r="H5" s="23"/>
    </row>
    <row r="6" spans="1:8" ht="45" x14ac:dyDescent="0.2">
      <c r="A6" s="7" t="s">
        <v>51</v>
      </c>
      <c r="B6" s="7" t="s">
        <v>73</v>
      </c>
      <c r="C6" s="8" t="s">
        <v>213</v>
      </c>
      <c r="D6" s="8" t="s">
        <v>4</v>
      </c>
      <c r="E6" s="4" t="s">
        <v>9</v>
      </c>
      <c r="F6" s="108" t="s">
        <v>282</v>
      </c>
      <c r="G6" s="4"/>
      <c r="H6" s="23"/>
    </row>
    <row r="7" spans="1:8" x14ac:dyDescent="0.2">
      <c r="A7" s="10"/>
      <c r="B7" s="10"/>
      <c r="C7" s="20"/>
      <c r="D7" s="20"/>
      <c r="E7" s="21"/>
      <c r="F7" s="19"/>
    </row>
    <row r="10" spans="1:8" x14ac:dyDescent="0.2">
      <c r="C10" s="11" t="s">
        <v>9</v>
      </c>
      <c r="D10" s="11"/>
      <c r="E10" s="23">
        <f>+COUNTIF(($E$3:$E$6),C10)</f>
        <v>4</v>
      </c>
      <c r="G10" s="23">
        <f>+COUNTIF(($G$3:$G$6),C10)</f>
        <v>0</v>
      </c>
    </row>
    <row r="11" spans="1:8" x14ac:dyDescent="0.2">
      <c r="C11" s="12" t="s">
        <v>18</v>
      </c>
      <c r="D11" s="12"/>
      <c r="E11" s="23">
        <f>+COUNTIF(($E$3:$E$6),C11)</f>
        <v>0</v>
      </c>
      <c r="G11" s="23">
        <f>+COUNTIF(($G$3:$G$6),C11)</f>
        <v>0</v>
      </c>
    </row>
    <row r="12" spans="1:8" x14ac:dyDescent="0.2">
      <c r="C12" s="13" t="s">
        <v>15</v>
      </c>
      <c r="D12" s="13"/>
      <c r="E12" s="23">
        <f>+COUNTIF(($E$3:$E$6),C12)</f>
        <v>0</v>
      </c>
      <c r="G12" s="23">
        <f>+COUNTIF(($G$3:$G$6),C12)</f>
        <v>0</v>
      </c>
    </row>
    <row r="13" spans="1:8" x14ac:dyDescent="0.2">
      <c r="C13" s="27" t="s">
        <v>16</v>
      </c>
      <c r="D13" s="27"/>
      <c r="E13" s="23">
        <f>+COUNTIF(($E$3:$E$6),C13)</f>
        <v>0</v>
      </c>
      <c r="G13" s="23">
        <f>+COUNTIF(($G$3:$G$6),C13)</f>
        <v>0</v>
      </c>
    </row>
    <row r="14" spans="1:8" x14ac:dyDescent="0.2">
      <c r="C14" s="14" t="s">
        <v>17</v>
      </c>
      <c r="D14" s="14"/>
      <c r="E14" s="23">
        <f>+COUNTIF(($E$3:$E$6),C14)</f>
        <v>0</v>
      </c>
      <c r="G14" s="23">
        <f>+COUNTIF(($G$3:$G$6),C14)</f>
        <v>0</v>
      </c>
    </row>
  </sheetData>
  <phoneticPr fontId="8" type="noConversion"/>
  <conditionalFormatting sqref="D3:D7">
    <cfRule type="cellIs" dxfId="17" priority="45" stopIfTrue="1" operator="equal">
      <formula>"Out"</formula>
    </cfRule>
    <cfRule type="cellIs" dxfId="16" priority="46" stopIfTrue="1" operator="equal">
      <formula>"In"</formula>
    </cfRule>
  </conditionalFormatting>
  <dataValidations count="1">
    <dataValidation type="list" allowBlank="1" showInputMessage="1" showErrorMessage="1" sqref="G3:G6 E3:E6" xr:uid="{00000000-0002-0000-0400-000000000000}">
      <formula1>comp</formula1>
    </dataValidation>
  </dataValidations>
  <pageMargins left="0.75000000000000011" right="0.75000000000000011" top="1" bottom="1" header="0.5" footer="0.5"/>
  <pageSetup paperSize="9" scale="63" fitToHeight="0" orientation="landscape" horizontalDpi="4294967292" verticalDpi="4294967292"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52" operator="equal" id="{42AE3B7D-6949-46C1-9A7D-704560CE8CEB}">
            <xm:f>Definitions!$A$8</xm:f>
            <x14:dxf>
              <fill>
                <patternFill>
                  <bgColor rgb="FFFFFF00"/>
                </patternFill>
              </fill>
            </x14:dxf>
          </x14:cfRule>
          <x14:cfRule type="cellIs" priority="53" operator="equal" id="{265EF697-C540-4B70-A704-05BD411FB797}">
            <xm:f>Definitions!$A$7</xm:f>
            <x14:dxf>
              <fill>
                <patternFill>
                  <bgColor rgb="FF00B050"/>
                </patternFill>
              </fill>
            </x14:dxf>
          </x14:cfRule>
          <xm:sqref>G3:G6 E3:E6</xm:sqref>
        </x14:conditionalFormatting>
        <x14:conditionalFormatting xmlns:xm="http://schemas.microsoft.com/office/excel/2006/main">
          <x14:cfRule type="cellIs" priority="54" operator="equal" id="{8CA085FC-B9A7-4ADF-A85F-A71E90641C1A}">
            <xm:f>Definitions!$A$11</xm:f>
            <x14:dxf>
              <fill>
                <patternFill>
                  <bgColor rgb="FFFF0000"/>
                </patternFill>
              </fill>
            </x14:dxf>
          </x14:cfRule>
          <x14:cfRule type="cellIs" priority="55" operator="equal" id="{E37A3F43-0B5A-4A93-A632-07C9344C306D}">
            <xm:f>Definitions!$A$10</xm:f>
            <x14:dxf>
              <fill>
                <patternFill>
                  <bgColor theme="5" tint="0.59996337778862885"/>
                </patternFill>
              </fill>
            </x14:dxf>
          </x14:cfRule>
          <x14:cfRule type="cellIs" priority="56" operator="equal" id="{4A8DFB55-685F-4B10-BF91-4E18D7E6E566}">
            <xm:f>Definitions!$A$9</xm:f>
            <x14:dxf>
              <font>
                <color auto="1"/>
              </font>
              <fill>
                <patternFill>
                  <bgColor rgb="FFFFC000"/>
                </patternFill>
              </fill>
            </x14:dxf>
          </x14:cfRule>
          <x14:cfRule type="cellIs" priority="57" operator="equal" id="{81EAD980-8154-4754-93DE-663F5FCD00F6}">
            <xm:f>Definitions!$A$8</xm:f>
            <x14:dxf>
              <fill>
                <patternFill>
                  <bgColor rgb="FFFFFF00"/>
                </patternFill>
              </fill>
            </x14:dxf>
          </x14:cfRule>
          <x14:cfRule type="cellIs" priority="58" operator="equal" id="{F71E4BB2-83B7-4473-B435-2C5E77677F5A}">
            <xm:f>Definitions!$A$7</xm:f>
            <x14:dxf>
              <fill>
                <patternFill>
                  <bgColor rgb="FF00B050"/>
                </patternFill>
              </fill>
            </x14:dxf>
          </x14:cfRule>
          <xm:sqref>G3:G6 E3:E6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H30"/>
  <sheetViews>
    <sheetView topLeftCell="C1" workbookViewId="0">
      <selection activeCell="F40" sqref="F40"/>
    </sheetView>
  </sheetViews>
  <sheetFormatPr baseColWidth="10" defaultColWidth="8.83203125" defaultRowHeight="14" x14ac:dyDescent="0.15"/>
  <cols>
    <col min="1" max="1" width="11.6640625" style="77" customWidth="1"/>
    <col min="2" max="2" width="41.33203125" style="80" customWidth="1"/>
    <col min="3" max="3" width="58.5" style="77" customWidth="1"/>
    <col min="4" max="4" width="16.1640625" style="77" customWidth="1"/>
    <col min="5" max="5" width="21" style="77" customWidth="1"/>
    <col min="6" max="6" width="69" style="80" customWidth="1"/>
    <col min="7" max="7" width="14.6640625" style="77" hidden="1" customWidth="1"/>
    <col min="8" max="8" width="44.1640625" style="77" hidden="1" customWidth="1"/>
    <col min="9" max="16384" width="8.83203125" style="77"/>
  </cols>
  <sheetData>
    <row r="1" spans="1:8" ht="16" thickBot="1" x14ac:dyDescent="0.2">
      <c r="A1" s="2"/>
      <c r="B1" s="78"/>
      <c r="C1" s="3" t="s">
        <v>12</v>
      </c>
      <c r="D1" s="3"/>
      <c r="E1" s="6" t="str">
        <f>'Compliance Grid'!A4</f>
        <v>Paragon Education and Skills</v>
      </c>
      <c r="F1" s="112"/>
    </row>
    <row r="2" spans="1:8" ht="30" x14ac:dyDescent="0.15">
      <c r="A2" s="1" t="s">
        <v>8</v>
      </c>
      <c r="B2" s="9" t="s">
        <v>59</v>
      </c>
      <c r="C2" s="9" t="s">
        <v>60</v>
      </c>
      <c r="D2" s="9" t="s">
        <v>2</v>
      </c>
      <c r="E2" s="9" t="s">
        <v>13</v>
      </c>
      <c r="F2" s="9" t="s">
        <v>14</v>
      </c>
      <c r="G2" s="68" t="s">
        <v>149</v>
      </c>
      <c r="H2" s="68" t="s">
        <v>150</v>
      </c>
    </row>
    <row r="3" spans="1:8" ht="370" x14ac:dyDescent="0.15">
      <c r="A3" s="7" t="s">
        <v>54</v>
      </c>
      <c r="B3" s="8" t="s">
        <v>61</v>
      </c>
      <c r="C3" s="8" t="s">
        <v>55</v>
      </c>
      <c r="D3" s="8" t="s">
        <v>0</v>
      </c>
      <c r="E3" s="4" t="s">
        <v>9</v>
      </c>
      <c r="F3" s="79" t="s">
        <v>241</v>
      </c>
      <c r="G3" s="4"/>
      <c r="H3" s="76"/>
    </row>
    <row r="4" spans="1:8" ht="225" x14ac:dyDescent="0.15">
      <c r="A4" s="7" t="s">
        <v>56</v>
      </c>
      <c r="B4" s="8" t="s">
        <v>62</v>
      </c>
      <c r="C4" s="8" t="s">
        <v>57</v>
      </c>
      <c r="D4" s="8" t="s">
        <v>0</v>
      </c>
      <c r="E4" s="4" t="s">
        <v>9</v>
      </c>
      <c r="F4" s="79" t="s">
        <v>242</v>
      </c>
      <c r="G4" s="4"/>
      <c r="H4" s="76"/>
    </row>
    <row r="5" spans="1:8" ht="210" x14ac:dyDescent="0.15">
      <c r="A5" s="7" t="s">
        <v>58</v>
      </c>
      <c r="B5" s="8" t="s">
        <v>63</v>
      </c>
      <c r="C5" s="8" t="s">
        <v>179</v>
      </c>
      <c r="D5" s="8" t="s">
        <v>0</v>
      </c>
      <c r="E5" s="4" t="s">
        <v>9</v>
      </c>
      <c r="F5" s="79" t="s">
        <v>243</v>
      </c>
      <c r="G5" s="4"/>
      <c r="H5" s="76"/>
    </row>
    <row r="6" spans="1:8" ht="165" x14ac:dyDescent="0.15">
      <c r="A6" s="7" t="s">
        <v>99</v>
      </c>
      <c r="B6" s="80" t="s">
        <v>65</v>
      </c>
      <c r="C6" s="81" t="s">
        <v>64</v>
      </c>
      <c r="D6" s="8" t="s">
        <v>0</v>
      </c>
      <c r="E6" s="4" t="s">
        <v>9</v>
      </c>
      <c r="F6" s="79" t="s">
        <v>244</v>
      </c>
      <c r="G6" s="4"/>
      <c r="H6" s="76"/>
    </row>
    <row r="7" spans="1:8" ht="409.6" x14ac:dyDescent="0.15">
      <c r="A7" s="7" t="s">
        <v>100</v>
      </c>
      <c r="B7" s="75" t="s">
        <v>74</v>
      </c>
      <c r="C7" s="8" t="s">
        <v>66</v>
      </c>
      <c r="D7" s="8" t="s">
        <v>4</v>
      </c>
      <c r="E7" s="4" t="s">
        <v>9</v>
      </c>
      <c r="F7" s="109" t="s">
        <v>245</v>
      </c>
      <c r="G7" s="4"/>
      <c r="H7" s="76"/>
    </row>
    <row r="8" spans="1:8" ht="409.6" x14ac:dyDescent="0.15">
      <c r="A8" s="7" t="s">
        <v>154</v>
      </c>
      <c r="B8" s="75" t="s">
        <v>171</v>
      </c>
      <c r="C8" s="97" t="s">
        <v>172</v>
      </c>
      <c r="D8" s="8" t="s">
        <v>0</v>
      </c>
      <c r="E8" s="4" t="s">
        <v>9</v>
      </c>
      <c r="F8" s="79" t="s">
        <v>265</v>
      </c>
      <c r="G8" s="4"/>
      <c r="H8" s="76"/>
    </row>
    <row r="9" spans="1:8" ht="384" x14ac:dyDescent="0.15">
      <c r="A9" s="7" t="s">
        <v>101</v>
      </c>
      <c r="B9" s="8" t="s">
        <v>76</v>
      </c>
      <c r="C9" s="8" t="s">
        <v>75</v>
      </c>
      <c r="D9" s="8" t="s">
        <v>4</v>
      </c>
      <c r="E9" s="4" t="s">
        <v>9</v>
      </c>
      <c r="F9" s="79" t="s">
        <v>246</v>
      </c>
      <c r="G9" s="4"/>
      <c r="H9" s="76"/>
    </row>
    <row r="10" spans="1:8" ht="409.6" x14ac:dyDescent="0.15">
      <c r="A10" s="7" t="s">
        <v>155</v>
      </c>
      <c r="B10" s="8" t="s">
        <v>78</v>
      </c>
      <c r="C10" s="8" t="s">
        <v>77</v>
      </c>
      <c r="D10" s="8" t="s">
        <v>4</v>
      </c>
      <c r="E10" s="4" t="s">
        <v>9</v>
      </c>
      <c r="F10" s="79" t="s">
        <v>247</v>
      </c>
      <c r="G10" s="4"/>
      <c r="H10" s="76"/>
    </row>
    <row r="11" spans="1:8" ht="409.6" x14ac:dyDescent="0.15">
      <c r="A11" s="7" t="s">
        <v>156</v>
      </c>
      <c r="B11" s="8" t="s">
        <v>80</v>
      </c>
      <c r="C11" s="8" t="s">
        <v>79</v>
      </c>
      <c r="D11" s="8" t="s">
        <v>4</v>
      </c>
      <c r="E11" s="4" t="s">
        <v>9</v>
      </c>
      <c r="F11" s="79" t="s">
        <v>248</v>
      </c>
      <c r="G11" s="4"/>
      <c r="H11" s="76"/>
    </row>
    <row r="12" spans="1:8" ht="409.6" x14ac:dyDescent="0.15">
      <c r="A12" s="7" t="s">
        <v>157</v>
      </c>
      <c r="B12" s="8" t="s">
        <v>68</v>
      </c>
      <c r="C12" s="8" t="s">
        <v>67</v>
      </c>
      <c r="D12" s="8" t="s">
        <v>4</v>
      </c>
      <c r="E12" s="4" t="s">
        <v>9</v>
      </c>
      <c r="F12" s="79" t="s">
        <v>249</v>
      </c>
      <c r="G12" s="4"/>
      <c r="H12" s="76"/>
    </row>
    <row r="13" spans="1:8" ht="409.6" x14ac:dyDescent="0.15">
      <c r="A13" s="7" t="s">
        <v>158</v>
      </c>
      <c r="B13" s="75" t="s">
        <v>82</v>
      </c>
      <c r="C13" s="8" t="s">
        <v>81</v>
      </c>
      <c r="D13" s="8" t="s">
        <v>4</v>
      </c>
      <c r="E13" s="4" t="s">
        <v>9</v>
      </c>
      <c r="F13" s="79" t="s">
        <v>250</v>
      </c>
      <c r="G13" s="4"/>
      <c r="H13" s="76"/>
    </row>
    <row r="14" spans="1:8" ht="409.6" x14ac:dyDescent="0.15">
      <c r="A14" s="7" t="s">
        <v>102</v>
      </c>
      <c r="B14" s="75" t="s">
        <v>84</v>
      </c>
      <c r="C14" s="8" t="s">
        <v>83</v>
      </c>
      <c r="D14" s="8" t="s">
        <v>4</v>
      </c>
      <c r="E14" s="4" t="s">
        <v>9</v>
      </c>
      <c r="F14" s="79" t="s">
        <v>251</v>
      </c>
      <c r="G14" s="4"/>
      <c r="H14" s="76"/>
    </row>
    <row r="15" spans="1:8" ht="409.6" x14ac:dyDescent="0.15">
      <c r="A15" s="7" t="s">
        <v>103</v>
      </c>
      <c r="B15" s="8" t="s">
        <v>85</v>
      </c>
      <c r="C15" s="8" t="s">
        <v>173</v>
      </c>
      <c r="D15" s="8" t="s">
        <v>4</v>
      </c>
      <c r="E15" s="4" t="s">
        <v>9</v>
      </c>
      <c r="F15" s="79" t="s">
        <v>252</v>
      </c>
      <c r="G15" s="4"/>
      <c r="H15" s="76"/>
    </row>
    <row r="16" spans="1:8" ht="409.6" x14ac:dyDescent="0.15">
      <c r="A16" s="7" t="s">
        <v>104</v>
      </c>
      <c r="B16" s="8" t="s">
        <v>87</v>
      </c>
      <c r="C16" s="8" t="s">
        <v>86</v>
      </c>
      <c r="D16" s="8" t="s">
        <v>4</v>
      </c>
      <c r="E16" s="4" t="s">
        <v>9</v>
      </c>
      <c r="F16" s="79" t="s">
        <v>253</v>
      </c>
      <c r="G16" s="4"/>
      <c r="H16" s="76"/>
    </row>
    <row r="17" spans="1:8" ht="314" x14ac:dyDescent="0.15">
      <c r="A17" s="7" t="s">
        <v>105</v>
      </c>
      <c r="B17" s="8" t="s">
        <v>88</v>
      </c>
      <c r="C17" s="8" t="s">
        <v>174</v>
      </c>
      <c r="D17" s="8" t="s">
        <v>4</v>
      </c>
      <c r="E17" s="4" t="s">
        <v>9</v>
      </c>
      <c r="F17" s="79" t="s">
        <v>254</v>
      </c>
      <c r="G17" s="4"/>
      <c r="H17" s="76"/>
    </row>
    <row r="18" spans="1:8" ht="409.6" x14ac:dyDescent="0.15">
      <c r="A18" s="7" t="s">
        <v>142</v>
      </c>
      <c r="B18" s="8" t="s">
        <v>90</v>
      </c>
      <c r="C18" s="8" t="s">
        <v>89</v>
      </c>
      <c r="D18" s="8" t="s">
        <v>4</v>
      </c>
      <c r="E18" s="4" t="s">
        <v>9</v>
      </c>
      <c r="F18" s="79" t="s">
        <v>255</v>
      </c>
      <c r="G18" s="4"/>
      <c r="H18" s="76"/>
    </row>
    <row r="19" spans="1:8" ht="342" x14ac:dyDescent="0.15">
      <c r="A19" s="7" t="s">
        <v>106</v>
      </c>
      <c r="B19" s="8" t="s">
        <v>92</v>
      </c>
      <c r="C19" s="8" t="s">
        <v>91</v>
      </c>
      <c r="D19" s="8" t="s">
        <v>4</v>
      </c>
      <c r="E19" s="4" t="s">
        <v>9</v>
      </c>
      <c r="F19" s="79" t="s">
        <v>256</v>
      </c>
      <c r="G19" s="4"/>
      <c r="H19" s="76"/>
    </row>
    <row r="20" spans="1:8" ht="45" x14ac:dyDescent="0.15">
      <c r="A20" s="7" t="s">
        <v>107</v>
      </c>
      <c r="B20" s="75" t="s">
        <v>94</v>
      </c>
      <c r="C20" s="8" t="s">
        <v>93</v>
      </c>
      <c r="D20" s="8" t="s">
        <v>4</v>
      </c>
      <c r="E20" s="4" t="s">
        <v>9</v>
      </c>
      <c r="F20" s="97" t="s">
        <v>258</v>
      </c>
      <c r="G20" s="4"/>
      <c r="H20" s="76"/>
    </row>
    <row r="21" spans="1:8" ht="384" x14ac:dyDescent="0.15">
      <c r="A21" s="7" t="s">
        <v>108</v>
      </c>
      <c r="B21" s="75" t="s">
        <v>96</v>
      </c>
      <c r="C21" s="8" t="s">
        <v>95</v>
      </c>
      <c r="D21" s="8" t="s">
        <v>4</v>
      </c>
      <c r="E21" s="4" t="s">
        <v>9</v>
      </c>
      <c r="F21" s="79" t="s">
        <v>257</v>
      </c>
      <c r="G21" s="4"/>
      <c r="H21" s="76"/>
    </row>
    <row r="22" spans="1:8" ht="255" x14ac:dyDescent="0.15">
      <c r="A22" s="7" t="s">
        <v>109</v>
      </c>
      <c r="B22" s="97" t="s">
        <v>203</v>
      </c>
      <c r="C22" s="8" t="s">
        <v>204</v>
      </c>
      <c r="D22" s="8" t="s">
        <v>4</v>
      </c>
      <c r="E22" s="4" t="s">
        <v>9</v>
      </c>
      <c r="F22" s="79" t="s">
        <v>259</v>
      </c>
      <c r="G22" s="4"/>
      <c r="H22" s="76"/>
    </row>
    <row r="23" spans="1:8" ht="409.6" x14ac:dyDescent="0.15">
      <c r="A23" s="7" t="s">
        <v>168</v>
      </c>
      <c r="B23" s="97" t="s">
        <v>167</v>
      </c>
      <c r="C23" s="110" t="s">
        <v>166</v>
      </c>
      <c r="D23" s="8" t="s">
        <v>4</v>
      </c>
      <c r="E23" s="4" t="s">
        <v>9</v>
      </c>
      <c r="F23" s="79" t="s">
        <v>261</v>
      </c>
      <c r="G23" s="4"/>
      <c r="H23" s="76"/>
    </row>
    <row r="24" spans="1:8" ht="75" x14ac:dyDescent="0.15">
      <c r="A24" s="7" t="s">
        <v>202</v>
      </c>
      <c r="B24" s="99" t="s">
        <v>164</v>
      </c>
      <c r="C24" s="82" t="s">
        <v>227</v>
      </c>
      <c r="D24" s="8" t="s">
        <v>4</v>
      </c>
      <c r="E24" s="4" t="s">
        <v>9</v>
      </c>
      <c r="F24" s="79" t="s">
        <v>260</v>
      </c>
      <c r="G24" s="76"/>
      <c r="H24" s="76"/>
    </row>
    <row r="26" spans="1:8" x14ac:dyDescent="0.15">
      <c r="C26" s="11" t="s">
        <v>9</v>
      </c>
      <c r="D26" s="11"/>
      <c r="E26" s="76">
        <f>+COUNTIF(($E$3:$E$24),C26)</f>
        <v>22</v>
      </c>
      <c r="G26" s="76">
        <f>+COUNTIF(($G$3:$G$24),C26)</f>
        <v>0</v>
      </c>
    </row>
    <row r="27" spans="1:8" x14ac:dyDescent="0.15">
      <c r="C27" s="12" t="s">
        <v>18</v>
      </c>
      <c r="D27" s="12"/>
      <c r="E27" s="76">
        <f>+COUNTIF(($E$3:$E$24),C27)</f>
        <v>0</v>
      </c>
      <c r="G27" s="76">
        <f>+COUNTIF(($G$3:$G$24),C27)</f>
        <v>0</v>
      </c>
    </row>
    <row r="28" spans="1:8" x14ac:dyDescent="0.15">
      <c r="C28" s="13" t="s">
        <v>15</v>
      </c>
      <c r="D28" s="13"/>
      <c r="E28" s="76">
        <f>+COUNTIF(($E$3:$E$24),C28)</f>
        <v>0</v>
      </c>
      <c r="G28" s="76">
        <f>+COUNTIF(($G$3:$G$24),C28)</f>
        <v>0</v>
      </c>
    </row>
    <row r="29" spans="1:8" x14ac:dyDescent="0.15">
      <c r="C29" s="27" t="s">
        <v>16</v>
      </c>
      <c r="D29" s="27"/>
      <c r="E29" s="76">
        <f>+COUNTIF(($E$3:$E$24),C29)</f>
        <v>0</v>
      </c>
      <c r="G29" s="76">
        <f>+COUNTIF(($G$3:$G$24),C29)</f>
        <v>0</v>
      </c>
    </row>
    <row r="30" spans="1:8" x14ac:dyDescent="0.15">
      <c r="C30" s="14" t="s">
        <v>17</v>
      </c>
      <c r="D30" s="14"/>
      <c r="E30" s="76">
        <f>+COUNTIF(($E$3:$E$24),C30)</f>
        <v>0</v>
      </c>
      <c r="G30" s="76">
        <f>+COUNTIF(($G$3:$G$24),C30)</f>
        <v>0</v>
      </c>
    </row>
  </sheetData>
  <phoneticPr fontId="25" type="noConversion"/>
  <conditionalFormatting sqref="D3:D24">
    <cfRule type="cellIs" dxfId="8" priority="15" stopIfTrue="1" operator="equal">
      <formula>"Out"</formula>
    </cfRule>
    <cfRule type="cellIs" dxfId="7" priority="16" stopIfTrue="1" operator="equal">
      <formula>"In"</formula>
    </cfRule>
  </conditionalFormatting>
  <dataValidations count="1">
    <dataValidation type="list" allowBlank="1" showInputMessage="1" showErrorMessage="1" sqref="G3:G24 E3:E24" xr:uid="{00000000-0002-0000-0500-000000000000}">
      <formula1>comp</formula1>
    </dataValidation>
  </dataValidation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cellIs" priority="8" operator="equal" id="{EE33DE07-E80B-2A46-BA87-1B82A67537C3}">
            <xm:f>Definitions!$A$8</xm:f>
            <x14:dxf>
              <fill>
                <patternFill>
                  <bgColor rgb="FFFFFF00"/>
                </patternFill>
              </fill>
            </x14:dxf>
          </x14:cfRule>
          <x14:cfRule type="cellIs" priority="9" operator="equal" id="{4BEEFCA3-403F-3849-972E-8AA3B1E766E4}">
            <xm:f>Definitions!$A$7</xm:f>
            <x14:dxf>
              <fill>
                <patternFill>
                  <bgColor rgb="FF00B050"/>
                </patternFill>
              </fill>
            </x14:dxf>
          </x14:cfRule>
          <xm:sqref>G3:G24 E3:E24</xm:sqref>
        </x14:conditionalFormatting>
        <x14:conditionalFormatting xmlns:xm="http://schemas.microsoft.com/office/excel/2006/main">
          <x14:cfRule type="cellIs" priority="10" operator="equal" id="{400D43B0-24B5-6D48-9162-84B32073A43B}">
            <xm:f>Definitions!$A$11</xm:f>
            <x14:dxf>
              <fill>
                <patternFill>
                  <bgColor rgb="FFFF0000"/>
                </patternFill>
              </fill>
            </x14:dxf>
          </x14:cfRule>
          <x14:cfRule type="cellIs" priority="11" operator="equal" id="{71C5527E-C736-A243-B53A-53A4B80E9B5A}">
            <xm:f>Definitions!$A$10</xm:f>
            <x14:dxf>
              <fill>
                <patternFill>
                  <bgColor theme="5" tint="0.59996337778862885"/>
                </patternFill>
              </fill>
            </x14:dxf>
          </x14:cfRule>
          <x14:cfRule type="cellIs" priority="12" operator="equal" id="{FB784F9E-B5BB-0347-8226-9F877231B9BE}">
            <xm:f>Definitions!$A$9</xm:f>
            <x14:dxf>
              <font>
                <color auto="1"/>
              </font>
              <fill>
                <patternFill>
                  <bgColor rgb="FFFFC000"/>
                </patternFill>
              </fill>
            </x14:dxf>
          </x14:cfRule>
          <x14:cfRule type="cellIs" priority="13" operator="equal" id="{F240F1A8-B44C-1640-987C-11F3F7B67515}">
            <xm:f>Definitions!$A$8</xm:f>
            <x14:dxf>
              <fill>
                <patternFill>
                  <bgColor rgb="FFFFFF00"/>
                </patternFill>
              </fill>
            </x14:dxf>
          </x14:cfRule>
          <x14:cfRule type="cellIs" priority="14" operator="equal" id="{A3A1DF26-1E92-2F4B-B654-D7ECFA38A7A7}">
            <xm:f>Definitions!$A$7</xm:f>
            <x14:dxf>
              <fill>
                <patternFill>
                  <bgColor rgb="FF00B050"/>
                </patternFill>
              </fill>
            </x14:dxf>
          </x14:cfRule>
          <xm:sqref>G3:G24 E3:E24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837A-1F46-4642-94C3-2E2EB0AA61A4}">
  <sheetPr>
    <tabColor theme="4"/>
  </sheetPr>
  <dimension ref="A1:O29"/>
  <sheetViews>
    <sheetView workbookViewId="0">
      <selection activeCell="A8" sqref="A8"/>
    </sheetView>
  </sheetViews>
  <sheetFormatPr baseColWidth="10" defaultColWidth="11.1640625" defaultRowHeight="15" x14ac:dyDescent="0.2"/>
  <cols>
    <col min="1" max="1" width="50" customWidth="1"/>
    <col min="2" max="2" width="54.6640625" customWidth="1"/>
    <col min="3" max="3" width="22" customWidth="1"/>
    <col min="4" max="4" width="17.33203125" bestFit="1" customWidth="1"/>
    <col min="5" max="5" width="41.6640625" customWidth="1"/>
    <col min="6" max="6" width="47.5" customWidth="1"/>
    <col min="7" max="7" width="59.83203125" customWidth="1"/>
  </cols>
  <sheetData>
    <row r="1" spans="1:15" ht="19" x14ac:dyDescent="0.25">
      <c r="A1" s="158" t="s">
        <v>199</v>
      </c>
      <c r="B1" s="158"/>
      <c r="C1" s="158"/>
      <c r="D1" s="158"/>
      <c r="E1" s="158"/>
      <c r="F1" s="158"/>
      <c r="G1" s="158"/>
    </row>
    <row r="3" spans="1:15" ht="19" x14ac:dyDescent="0.25">
      <c r="A3" s="158" t="s">
        <v>180</v>
      </c>
      <c r="B3" s="158"/>
      <c r="C3" s="158"/>
      <c r="D3" s="158"/>
      <c r="E3" s="158"/>
      <c r="F3" s="158"/>
      <c r="G3" s="158"/>
    </row>
    <row r="5" spans="1:15" ht="19" x14ac:dyDescent="0.25">
      <c r="A5" s="158"/>
      <c r="B5" s="158"/>
      <c r="C5" s="158"/>
      <c r="D5" s="158"/>
      <c r="E5" s="158"/>
      <c r="F5" s="158"/>
      <c r="G5" s="158"/>
    </row>
    <row r="7" spans="1:15" ht="16" x14ac:dyDescent="0.2">
      <c r="A7" s="84" t="s">
        <v>181</v>
      </c>
      <c r="B7" s="159" t="str">
        <f>Frontsheet!C18</f>
        <v>Paragon Education and Skills</v>
      </c>
      <c r="C7" s="159"/>
      <c r="D7" s="84" t="s">
        <v>182</v>
      </c>
      <c r="E7" s="85">
        <f>Frontsheet!C20</f>
        <v>0</v>
      </c>
      <c r="F7" s="84" t="s">
        <v>183</v>
      </c>
      <c r="G7" s="85">
        <f>Frontsheet!C24</f>
        <v>0</v>
      </c>
    </row>
    <row r="8" spans="1:15" ht="16" x14ac:dyDescent="0.2">
      <c r="A8" s="84"/>
      <c r="B8" s="18"/>
      <c r="C8" s="18"/>
      <c r="D8" s="84"/>
      <c r="F8" s="84"/>
      <c r="H8" s="160" t="s">
        <v>184</v>
      </c>
      <c r="I8" s="160"/>
      <c r="J8" s="160"/>
      <c r="K8" s="160"/>
      <c r="L8" s="160"/>
      <c r="M8" s="160"/>
      <c r="N8" s="160"/>
      <c r="O8" s="160"/>
    </row>
    <row r="9" spans="1:15" ht="51" x14ac:dyDescent="0.2">
      <c r="B9" s="161" t="s">
        <v>205</v>
      </c>
      <c r="C9" s="161"/>
      <c r="D9" s="161"/>
      <c r="E9" s="161"/>
      <c r="F9" s="161"/>
      <c r="H9" s="86" t="s">
        <v>185</v>
      </c>
      <c r="I9" s="86" t="s">
        <v>218</v>
      </c>
      <c r="J9" s="86" t="s">
        <v>217</v>
      </c>
      <c r="K9" s="86" t="s">
        <v>186</v>
      </c>
      <c r="L9" s="100" t="s">
        <v>187</v>
      </c>
      <c r="M9" s="100" t="s">
        <v>188</v>
      </c>
      <c r="N9" s="100" t="s">
        <v>189</v>
      </c>
      <c r="O9" s="100" t="s">
        <v>190</v>
      </c>
    </row>
    <row r="10" spans="1:15" ht="51" x14ac:dyDescent="0.2">
      <c r="A10" s="87" t="s">
        <v>191</v>
      </c>
      <c r="B10" s="88" t="s">
        <v>192</v>
      </c>
      <c r="C10" s="88" t="s">
        <v>193</v>
      </c>
      <c r="D10" s="88" t="s">
        <v>194</v>
      </c>
      <c r="E10" s="88" t="s">
        <v>195</v>
      </c>
      <c r="F10" s="87" t="s">
        <v>196</v>
      </c>
      <c r="G10" s="87" t="s">
        <v>197</v>
      </c>
      <c r="H10" s="157" t="s">
        <v>198</v>
      </c>
      <c r="I10" s="157"/>
      <c r="J10" s="157"/>
      <c r="K10" s="157"/>
      <c r="L10" s="157"/>
      <c r="M10" s="157"/>
      <c r="N10" s="157"/>
      <c r="O10" s="157"/>
    </row>
    <row r="11" spans="1:15" ht="16" customHeight="1" x14ac:dyDescent="0.2">
      <c r="B11" s="18"/>
      <c r="C11" s="89"/>
      <c r="D11" s="90"/>
      <c r="E11" s="91"/>
      <c r="F11" s="92"/>
      <c r="G11" s="18"/>
    </row>
    <row r="12" spans="1:15" ht="304" x14ac:dyDescent="0.2">
      <c r="A12" s="103" t="s">
        <v>230</v>
      </c>
      <c r="B12" s="118" t="s">
        <v>277</v>
      </c>
      <c r="C12" s="119" t="s">
        <v>278</v>
      </c>
      <c r="D12" s="104">
        <v>11400</v>
      </c>
      <c r="E12" s="120" t="s">
        <v>279</v>
      </c>
      <c r="F12" s="121" t="s">
        <v>280</v>
      </c>
      <c r="G12" s="122" t="s">
        <v>281</v>
      </c>
      <c r="H12" s="123" t="s">
        <v>200</v>
      </c>
      <c r="I12" s="123" t="s">
        <v>200</v>
      </c>
      <c r="J12" s="123" t="s">
        <v>200</v>
      </c>
      <c r="K12" s="123" t="s">
        <v>200</v>
      </c>
      <c r="L12" s="123" t="s">
        <v>200</v>
      </c>
      <c r="M12" s="123" t="s">
        <v>200</v>
      </c>
      <c r="N12" s="123" t="s">
        <v>200</v>
      </c>
      <c r="O12" s="123" t="s">
        <v>200</v>
      </c>
    </row>
    <row r="13" spans="1:15" x14ac:dyDescent="0.2">
      <c r="A13" s="93"/>
      <c r="B13" s="18"/>
      <c r="C13" s="89"/>
      <c r="D13" s="94"/>
      <c r="E13" s="95"/>
      <c r="F13" s="92"/>
      <c r="G13" s="18"/>
    </row>
    <row r="14" spans="1:15" x14ac:dyDescent="0.2">
      <c r="A14" s="93"/>
      <c r="B14" s="18"/>
      <c r="C14" s="89"/>
      <c r="D14" s="94"/>
      <c r="E14" s="95"/>
      <c r="F14" s="92"/>
      <c r="G14" s="18"/>
    </row>
    <row r="15" spans="1:15" x14ac:dyDescent="0.2">
      <c r="A15" s="93"/>
      <c r="B15" s="18"/>
      <c r="C15" s="89"/>
      <c r="D15" s="94"/>
      <c r="E15" s="91"/>
      <c r="F15" s="92"/>
      <c r="G15" s="18"/>
    </row>
    <row r="16" spans="1:15" x14ac:dyDescent="0.2">
      <c r="A16" s="93"/>
      <c r="B16" s="18"/>
      <c r="C16" s="89"/>
      <c r="D16" s="94"/>
      <c r="E16" s="91"/>
      <c r="F16" s="92"/>
      <c r="G16" s="18"/>
    </row>
    <row r="17" spans="1:7" x14ac:dyDescent="0.2">
      <c r="A17" s="93"/>
      <c r="B17" s="18"/>
      <c r="C17" s="89"/>
      <c r="D17" s="94"/>
      <c r="E17" s="91"/>
      <c r="F17" s="92"/>
      <c r="G17" s="18"/>
    </row>
    <row r="18" spans="1:7" x14ac:dyDescent="0.2">
      <c r="A18" s="93"/>
      <c r="B18" s="18"/>
      <c r="C18" s="89"/>
      <c r="D18" s="94"/>
      <c r="F18" s="92"/>
      <c r="G18" s="18"/>
    </row>
    <row r="19" spans="1:7" ht="16" customHeight="1" x14ac:dyDescent="0.2">
      <c r="B19" s="18"/>
      <c r="C19" s="89"/>
      <c r="D19" s="94"/>
      <c r="F19" s="92"/>
      <c r="G19" s="18"/>
    </row>
    <row r="20" spans="1:7" x14ac:dyDescent="0.2">
      <c r="B20" s="18"/>
      <c r="C20" s="89"/>
      <c r="D20" s="94"/>
      <c r="F20" s="92"/>
      <c r="G20" s="18"/>
    </row>
    <row r="21" spans="1:7" x14ac:dyDescent="0.2">
      <c r="B21" s="18"/>
      <c r="C21" s="89"/>
      <c r="D21" s="94"/>
      <c r="F21" s="92"/>
      <c r="G21" s="18"/>
    </row>
    <row r="22" spans="1:7" x14ac:dyDescent="0.2">
      <c r="B22" s="18"/>
      <c r="C22" s="89"/>
      <c r="D22" s="94"/>
      <c r="F22" s="92"/>
      <c r="G22" s="18"/>
    </row>
    <row r="23" spans="1:7" x14ac:dyDescent="0.2">
      <c r="B23" s="18"/>
      <c r="C23" s="89"/>
      <c r="D23" s="94"/>
      <c r="F23" s="92"/>
      <c r="G23" s="18"/>
    </row>
    <row r="24" spans="1:7" x14ac:dyDescent="0.2">
      <c r="B24" s="18"/>
      <c r="C24" s="89"/>
      <c r="D24" s="94"/>
      <c r="F24" s="92"/>
      <c r="G24" s="18"/>
    </row>
    <row r="25" spans="1:7" x14ac:dyDescent="0.2">
      <c r="B25" s="18"/>
      <c r="C25" s="89"/>
      <c r="D25" s="94"/>
      <c r="F25" s="92"/>
      <c r="G25" s="18"/>
    </row>
    <row r="26" spans="1:7" x14ac:dyDescent="0.2">
      <c r="B26" s="18"/>
      <c r="C26" s="89"/>
      <c r="D26" s="94"/>
      <c r="F26" s="92"/>
      <c r="G26" s="18"/>
    </row>
    <row r="27" spans="1:7" ht="16" x14ac:dyDescent="0.2">
      <c r="A27" s="96"/>
      <c r="B27" s="18"/>
      <c r="C27" s="89"/>
      <c r="D27" s="94"/>
      <c r="F27" s="92"/>
      <c r="G27" s="18"/>
    </row>
    <row r="28" spans="1:7" x14ac:dyDescent="0.2">
      <c r="G28" s="18"/>
    </row>
    <row r="29" spans="1:7" ht="16" x14ac:dyDescent="0.2">
      <c r="A29" s="84"/>
    </row>
  </sheetData>
  <mergeCells count="7">
    <mergeCell ref="H10:O10"/>
    <mergeCell ref="A1:G1"/>
    <mergeCell ref="A3:G3"/>
    <mergeCell ref="A5:G5"/>
    <mergeCell ref="B7:C7"/>
    <mergeCell ref="H8:O8"/>
    <mergeCell ref="B9:F9"/>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556A564-2C22-FA4B-8B1B-85E5BE15CEF9}">
          <x14:formula1>
            <xm:f>Definitions!$A$41:$A$42</xm:f>
          </x14:formula1>
          <xm:sqref>H12:O12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G16"/>
  <sheetViews>
    <sheetView workbookViewId="0">
      <selection activeCell="D18" sqref="D18"/>
    </sheetView>
  </sheetViews>
  <sheetFormatPr baseColWidth="10" defaultColWidth="10.83203125" defaultRowHeight="15" x14ac:dyDescent="0.2"/>
  <cols>
    <col min="2" max="2" width="32.6640625" customWidth="1"/>
    <col min="3" max="3" width="54.33203125" style="107" customWidth="1"/>
    <col min="4" max="4" width="54.5" style="15" customWidth="1"/>
  </cols>
  <sheetData>
    <row r="1" spans="1:7" x14ac:dyDescent="0.2">
      <c r="A1" t="s">
        <v>110</v>
      </c>
      <c r="B1" s="162" t="s">
        <v>231</v>
      </c>
      <c r="C1" s="162"/>
      <c r="D1" s="162"/>
      <c r="E1" s="162"/>
      <c r="F1" s="162"/>
      <c r="G1" s="162"/>
    </row>
    <row r="3" spans="1:7" x14ac:dyDescent="0.2">
      <c r="A3" s="59" t="s">
        <v>111</v>
      </c>
    </row>
    <row r="5" spans="1:7" ht="16" x14ac:dyDescent="0.2">
      <c r="A5" s="57" t="s">
        <v>8</v>
      </c>
      <c r="B5" s="58" t="s">
        <v>59</v>
      </c>
      <c r="C5" s="58" t="s">
        <v>60</v>
      </c>
      <c r="D5" s="58" t="s">
        <v>140</v>
      </c>
      <c r="E5" s="69"/>
      <c r="F5" s="69"/>
    </row>
    <row r="6" spans="1:7" ht="409.6" x14ac:dyDescent="0.2">
      <c r="A6" s="23" t="s">
        <v>175</v>
      </c>
      <c r="B6" s="23" t="s">
        <v>176</v>
      </c>
      <c r="C6" s="113" t="s">
        <v>210</v>
      </c>
      <c r="D6" s="113" t="s">
        <v>274</v>
      </c>
    </row>
    <row r="7" spans="1:7" ht="409.6" x14ac:dyDescent="0.2">
      <c r="A7" s="23" t="s">
        <v>130</v>
      </c>
      <c r="B7" s="23" t="s">
        <v>112</v>
      </c>
      <c r="C7" s="117" t="s">
        <v>113</v>
      </c>
      <c r="D7" s="113" t="s">
        <v>266</v>
      </c>
    </row>
    <row r="8" spans="1:7" ht="380" x14ac:dyDescent="0.2">
      <c r="A8" s="23" t="s">
        <v>131</v>
      </c>
      <c r="B8" s="23" t="s">
        <v>114</v>
      </c>
      <c r="C8" s="117" t="s">
        <v>115</v>
      </c>
      <c r="D8" s="113" t="s">
        <v>267</v>
      </c>
    </row>
    <row r="9" spans="1:7" ht="350" x14ac:dyDescent="0.2">
      <c r="A9" s="23" t="s">
        <v>132</v>
      </c>
      <c r="B9" s="23" t="s">
        <v>116</v>
      </c>
      <c r="C9" s="117" t="s">
        <v>117</v>
      </c>
      <c r="D9" s="22" t="s">
        <v>268</v>
      </c>
    </row>
    <row r="10" spans="1:7" ht="409.6" x14ac:dyDescent="0.2">
      <c r="A10" s="23" t="s">
        <v>133</v>
      </c>
      <c r="B10" s="23" t="s">
        <v>118</v>
      </c>
      <c r="C10" s="117" t="s">
        <v>119</v>
      </c>
      <c r="D10" s="114" t="s">
        <v>269</v>
      </c>
    </row>
    <row r="11" spans="1:7" ht="409.6" x14ac:dyDescent="0.2">
      <c r="A11" s="23" t="s">
        <v>134</v>
      </c>
      <c r="B11" s="23" t="s">
        <v>120</v>
      </c>
      <c r="C11" s="117" t="s">
        <v>177</v>
      </c>
      <c r="D11" s="113" t="s">
        <v>275</v>
      </c>
    </row>
    <row r="12" spans="1:7" ht="16" x14ac:dyDescent="0.2">
      <c r="A12" s="23" t="s">
        <v>135</v>
      </c>
      <c r="B12" s="23" t="s">
        <v>121</v>
      </c>
      <c r="C12" s="117" t="s">
        <v>122</v>
      </c>
      <c r="D12" s="115" t="s">
        <v>270</v>
      </c>
    </row>
    <row r="13" spans="1:7" ht="409.6" x14ac:dyDescent="0.2">
      <c r="A13" s="23" t="s">
        <v>136</v>
      </c>
      <c r="B13" s="23" t="s">
        <v>123</v>
      </c>
      <c r="C13" s="117" t="s">
        <v>178</v>
      </c>
      <c r="D13" s="113" t="s">
        <v>276</v>
      </c>
    </row>
    <row r="14" spans="1:7" ht="304" x14ac:dyDescent="0.2">
      <c r="A14" s="23" t="s">
        <v>137</v>
      </c>
      <c r="B14" s="23" t="s">
        <v>125</v>
      </c>
      <c r="C14" s="117" t="s">
        <v>124</v>
      </c>
      <c r="D14" s="114" t="s">
        <v>271</v>
      </c>
    </row>
    <row r="15" spans="1:7" ht="409.6" x14ac:dyDescent="0.2">
      <c r="A15" s="23" t="s">
        <v>138</v>
      </c>
      <c r="B15" s="23" t="s">
        <v>127</v>
      </c>
      <c r="C15" s="117" t="s">
        <v>126</v>
      </c>
      <c r="D15" s="113" t="s">
        <v>272</v>
      </c>
    </row>
    <row r="16" spans="1:7" ht="409.6" x14ac:dyDescent="0.2">
      <c r="A16" s="23" t="s">
        <v>139</v>
      </c>
      <c r="B16" s="23" t="s">
        <v>129</v>
      </c>
      <c r="C16" s="117" t="s">
        <v>128</v>
      </c>
      <c r="D16" s="116" t="s">
        <v>273</v>
      </c>
    </row>
  </sheetData>
  <mergeCells count="1">
    <mergeCell ref="B1:G1"/>
  </mergeCells>
  <phoneticPr fontId="2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BBFDDA2F1B344DB4931983742D5B03" ma:contentTypeVersion="12" ma:contentTypeDescription="Create a new document." ma:contentTypeScope="" ma:versionID="4767ed2050e68821f655fd6841ac5252">
  <xsd:schema xmlns:xsd="http://www.w3.org/2001/XMLSchema" xmlns:xs="http://www.w3.org/2001/XMLSchema" xmlns:p="http://schemas.microsoft.com/office/2006/metadata/properties" xmlns:ns3="40387561-9fbc-498d-b5b0-10225c5414c8" xmlns:ns4="3cf60633-7050-4df7-9abd-a90707b7d499" targetNamespace="http://schemas.microsoft.com/office/2006/metadata/properties" ma:root="true" ma:fieldsID="c0b18d100078021f632c05b5231fb9ac" ns3:_="" ns4:_="">
    <xsd:import namespace="40387561-9fbc-498d-b5b0-10225c5414c8"/>
    <xsd:import namespace="3cf60633-7050-4df7-9abd-a90707b7d49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387561-9fbc-498d-b5b0-10225c541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f60633-7050-4df7-9abd-a90707b7d4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4E5BD0-77BA-48E3-AD9D-A4C87CC8C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387561-9fbc-498d-b5b0-10225c5414c8"/>
    <ds:schemaRef ds:uri="3cf60633-7050-4df7-9abd-a90707b7d4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06F0C1-7FCC-468A-A092-16B466DF95B9}">
  <ds:schemaRefs>
    <ds:schemaRef ds:uri="http://schemas.microsoft.com/office/2006/metadata/properties"/>
    <ds:schemaRef ds:uri="http://purl.org/dc/terms/"/>
    <ds:schemaRef ds:uri="http://schemas.microsoft.com/office/2006/documentManagement/types"/>
    <ds:schemaRef ds:uri="40387561-9fbc-498d-b5b0-10225c5414c8"/>
    <ds:schemaRef ds:uri="http://schemas.microsoft.com/office/infopath/2007/PartnerControls"/>
    <ds:schemaRef ds:uri="http://purl.org/dc/elements/1.1/"/>
    <ds:schemaRef ds:uri="http://schemas.openxmlformats.org/package/2006/metadata/core-properties"/>
    <ds:schemaRef ds:uri="3cf60633-7050-4df7-9abd-a90707b7d499"/>
    <ds:schemaRef ds:uri="http://www.w3.org/XML/1998/namespace"/>
    <ds:schemaRef ds:uri="http://purl.org/dc/dcmitype/"/>
  </ds:schemaRefs>
</ds:datastoreItem>
</file>

<file path=customXml/itemProps3.xml><?xml version="1.0" encoding="utf-8"?>
<ds:datastoreItem xmlns:ds="http://schemas.openxmlformats.org/officeDocument/2006/customXml" ds:itemID="{48555E6F-FDBF-4E80-8CA3-5A7EDA7942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Frontsheet</vt:lpstr>
      <vt:lpstr>Definitions</vt:lpstr>
      <vt:lpstr>Compliance Grid</vt:lpstr>
      <vt:lpstr>PassFail</vt:lpstr>
      <vt:lpstr>QUAL</vt:lpstr>
      <vt:lpstr>DEL</vt:lpstr>
      <vt:lpstr>Commercial Response</vt:lpstr>
      <vt:lpstr>Added Value</vt:lpstr>
      <vt:lpstr>comp</vt:lpstr>
    </vt:vector>
  </TitlesOfParts>
  <Company>IDEAL Health Consultants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campbell</dc:creator>
  <cp:lastModifiedBy>Microsoft Office User</cp:lastModifiedBy>
  <cp:lastPrinted>2012-11-30T13:48:22Z</cp:lastPrinted>
  <dcterms:created xsi:type="dcterms:W3CDTF">2010-05-25T09:16:09Z</dcterms:created>
  <dcterms:modified xsi:type="dcterms:W3CDTF">2023-08-01T11:39:58Z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inDIP File ID">
    <vt:lpwstr>8b7da0a8-0312-4751-a833-b971e285701b</vt:lpwstr>
  </property>
  <property fmtid="{D5CDD505-2E9C-101B-9397-08002B2CF9AE}" pid="3" name="ContentTypeId">
    <vt:lpwstr>0x01010097BBFDDA2F1B344DB4931983742D5B03</vt:lpwstr>
  </property>
</Properties>
</file>